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EsteLivro"/>
  <mc:AlternateContent xmlns:mc="http://schemas.openxmlformats.org/markup-compatibility/2006">
    <mc:Choice Requires="x15">
      <x15ac:absPath xmlns:x15ac="http://schemas.microsoft.com/office/spreadsheetml/2010/11/ac" url="D:\2025-2026\projetos\"/>
    </mc:Choice>
  </mc:AlternateContent>
  <xr:revisionPtr revIDLastSave="0" documentId="13_ncr:1_{8C967BCD-819E-4DCF-B478-102667D394D8}" xr6:coauthVersionLast="47" xr6:coauthVersionMax="47" xr10:uidLastSave="{00000000-0000-0000-0000-000000000000}"/>
  <workbookProtection workbookAlgorithmName="SHA-512" workbookHashValue="VRBLFFcKEydYhQDfuU0sv1808vrrQBKKTsMV63GsMfgewfx041RjpBmAx/1iDDmsE43cHNcUlKTS9Mem+eVAfg==" workbookSaltValue="MthzkWrm+gKN2jTVtTUgBw==" workbookSpinCount="100000" lockStructure="1"/>
  <bookViews>
    <workbookView xWindow="-120" yWindow="-120" windowWidth="29040" windowHeight="15720" tabRatio="573" activeTab="1" xr2:uid="{00000000-000D-0000-FFFF-FFFF00000000}"/>
  </bookViews>
  <sheets>
    <sheet name="00.sumario" sheetId="3" r:id="rId1"/>
    <sheet name="01.cronograma" sheetId="1" r:id="rId2"/>
    <sheet name="02.acaoDestaque" sheetId="4" r:id="rId3"/>
    <sheet name="03.estatistic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C10" i="2"/>
  <c r="B10" i="2"/>
  <c r="O8" i="2"/>
  <c r="N8" i="2"/>
  <c r="M8" i="2"/>
  <c r="L8" i="2"/>
  <c r="K8" i="2"/>
  <c r="I8" i="2"/>
  <c r="J8" i="2" s="1"/>
  <c r="H8" i="2"/>
  <c r="G8" i="2"/>
  <c r="F8" i="2"/>
  <c r="E8" i="2"/>
  <c r="D8" i="2"/>
  <c r="C8" i="2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DGE</author>
  </authors>
  <commentList>
    <comment ref="C8" authorId="0" shapeId="0" xr:uid="{00000000-0006-0000-0200-000001000000}">
      <text>
        <r>
          <rPr>
            <sz val="9"/>
            <color rgb="FF000000"/>
            <rFont val="Tahoma"/>
            <charset val="134"/>
          </rPr>
          <t>Número de alunos</t>
        </r>
      </text>
    </comment>
    <comment ref="D8" authorId="0" shapeId="0" xr:uid="{00000000-0006-0000-0200-000002000000}">
      <text>
        <r>
          <rPr>
            <sz val="9"/>
            <color rgb="FF000000"/>
            <rFont val="Tahoma"/>
            <charset val="134"/>
          </rPr>
          <t xml:space="preserve">Níveis envolvidos: </t>
        </r>
        <r>
          <rPr>
            <b/>
            <sz val="9"/>
            <color rgb="FF000000"/>
            <rFont val="Tahoma"/>
            <charset val="134"/>
          </rPr>
          <t>PE</t>
        </r>
        <r>
          <rPr>
            <sz val="9"/>
            <color rgb="FF000000"/>
            <rFont val="Tahoma"/>
            <charset val="134"/>
          </rPr>
          <t xml:space="preserve">; </t>
        </r>
        <r>
          <rPr>
            <b/>
            <sz val="9"/>
            <color rgb="FF000000"/>
            <rFont val="Tahoma"/>
            <charset val="134"/>
          </rPr>
          <t>1CEB</t>
        </r>
        <r>
          <rPr>
            <sz val="9"/>
            <color rgb="FF000000"/>
            <rFont val="Tahoma"/>
            <charset val="134"/>
          </rPr>
          <t xml:space="preserve">; </t>
        </r>
        <r>
          <rPr>
            <b/>
            <sz val="9"/>
            <color rgb="FF000000"/>
            <rFont val="Tahoma"/>
            <charset val="134"/>
          </rPr>
          <t>2CEB</t>
        </r>
        <r>
          <rPr>
            <sz val="9"/>
            <color rgb="FF000000"/>
            <rFont val="Tahoma"/>
            <charset val="134"/>
          </rPr>
          <t xml:space="preserve">; </t>
        </r>
        <r>
          <rPr>
            <b/>
            <sz val="9"/>
            <color rgb="FF000000"/>
            <rFont val="Tahoma"/>
            <charset val="134"/>
          </rPr>
          <t>3CEB</t>
        </r>
        <r>
          <rPr>
            <sz val="9"/>
            <color rgb="FF000000"/>
            <rFont val="Tahoma"/>
            <charset val="134"/>
          </rPr>
          <t xml:space="preserve">; </t>
        </r>
        <r>
          <rPr>
            <b/>
            <sz val="9"/>
            <color rgb="FF000000"/>
            <rFont val="Tahoma"/>
            <charset val="134"/>
          </rPr>
          <t xml:space="preserve">ES
</t>
        </r>
      </text>
    </comment>
    <comment ref="E8" authorId="0" shapeId="0" xr:uid="{00000000-0006-0000-0200-000003000000}">
      <text>
        <r>
          <rPr>
            <sz val="9"/>
            <color rgb="FF000000"/>
            <rFont val="Tahoma"/>
            <charset val="134"/>
          </rPr>
          <t xml:space="preserve">Número de docentes
</t>
        </r>
      </text>
    </comment>
    <comment ref="F8" authorId="0" shapeId="0" xr:uid="{00000000-0006-0000-0200-000004000000}">
      <text>
        <r>
          <rPr>
            <sz val="9"/>
            <color rgb="FF000000"/>
            <rFont val="Tahoma"/>
            <charset val="134"/>
          </rPr>
          <t xml:space="preserve">Número de outros intervenientes
</t>
        </r>
      </text>
    </comment>
    <comment ref="G8" authorId="0" shapeId="0" xr:uid="{00000000-0006-0000-0200-000005000000}">
      <text>
        <r>
          <rPr>
            <sz val="9"/>
            <color rgb="FF000000"/>
            <rFont val="Tahoma"/>
            <charset val="134"/>
          </rPr>
          <t xml:space="preserve">Especificar </t>
        </r>
        <r>
          <rPr>
            <i/>
            <sz val="9"/>
            <color rgb="FF000000"/>
            <rFont val="Tahoma"/>
            <charset val="134"/>
          </rPr>
          <t xml:space="preserve">outros intervenientes
</t>
        </r>
      </text>
    </comment>
  </commentList>
</comments>
</file>

<file path=xl/sharedStrings.xml><?xml version="1.0" encoding="utf-8"?>
<sst xmlns="http://schemas.openxmlformats.org/spreadsheetml/2006/main" count="880" uniqueCount="379">
  <si>
    <r>
      <rPr>
        <b/>
        <sz val="10"/>
        <color theme="1"/>
        <rFont val="Calibri"/>
        <charset val="134"/>
      </rPr>
      <t xml:space="preserve">Ações desenvolvidas </t>
    </r>
    <r>
      <rPr>
        <sz val="10"/>
        <color rgb="FFBF3256"/>
        <rFont val="Calibri"/>
        <charset val="134"/>
      </rPr>
      <t>|</t>
    </r>
    <r>
      <rPr>
        <sz val="10"/>
        <color rgb="FFEB6318"/>
        <rFont val="Calibri"/>
        <charset val="134"/>
      </rPr>
      <t xml:space="preserve"> </t>
    </r>
    <r>
      <rPr>
        <sz val="10"/>
        <color theme="1"/>
        <rFont val="Calibri"/>
        <charset val="134"/>
      </rPr>
      <t>2025-2026</t>
    </r>
  </si>
  <si>
    <r>
      <rPr>
        <sz val="10"/>
        <color theme="1" tint="0.499984740745262"/>
        <rFont val="Calibri"/>
        <charset val="134"/>
      </rPr>
      <t xml:space="preserve">Nota </t>
    </r>
    <r>
      <rPr>
        <sz val="10"/>
        <color theme="1"/>
        <rFont val="Calibri"/>
        <charset val="134"/>
      </rPr>
      <t xml:space="preserve">Deverá utilizar este modelo, não sendo admitidas quaisquer alterações à sua estrutura e formato. Após o preenchimento das folhas </t>
    </r>
    <r>
      <rPr>
        <i/>
        <sz val="10"/>
        <color theme="1"/>
        <rFont val="Calibri"/>
        <charset val="134"/>
      </rPr>
      <t>01. Cronograma</t>
    </r>
    <r>
      <rPr>
        <sz val="10"/>
        <color theme="1"/>
        <rFont val="Calibri"/>
        <charset val="134"/>
      </rPr>
      <t xml:space="preserve"> e </t>
    </r>
    <r>
      <rPr>
        <i/>
        <sz val="10"/>
        <color theme="1"/>
        <rFont val="Calibri"/>
        <charset val="134"/>
      </rPr>
      <t>02. Ação em destaque</t>
    </r>
    <r>
      <rPr>
        <sz val="10"/>
        <color theme="1"/>
        <rFont val="Calibri"/>
        <charset val="134"/>
      </rPr>
      <t>, renomeie o ficheiro, em formato .xlsx/ .xls, antes da sua submissão, com o código da escola, p.ex. 123456.xlsx.</t>
    </r>
  </si>
  <si>
    <t>00. Sumário</t>
  </si>
  <si>
    <t>01. Cronograma</t>
  </si>
  <si>
    <t>Global</t>
  </si>
  <si>
    <r>
      <rPr>
        <sz val="10"/>
        <color theme="1"/>
        <rFont val="Calibri"/>
        <charset val="134"/>
      </rPr>
      <t xml:space="preserve">Elenque a </t>
    </r>
    <r>
      <rPr>
        <b/>
        <sz val="10"/>
        <color theme="1"/>
        <rFont val="Calibri"/>
        <charset val="134"/>
      </rPr>
      <t>totalidade</t>
    </r>
    <r>
      <rPr>
        <sz val="10"/>
        <color theme="1"/>
        <rFont val="Calibri"/>
        <charset val="134"/>
      </rPr>
      <t xml:space="preserve"> das ações desenvolvidas no âmbito do programa </t>
    </r>
    <r>
      <rPr>
        <i/>
        <sz val="10"/>
        <color theme="1"/>
        <rFont val="Calibri"/>
        <charset val="134"/>
      </rPr>
      <t>aLer mais e melhor</t>
    </r>
    <r>
      <rPr>
        <sz val="10"/>
        <color theme="1"/>
        <rFont val="Calibri"/>
        <charset val="134"/>
      </rPr>
      <t xml:space="preserve">; devem ser consideradas no âmbito do programa todas as ações com </t>
    </r>
    <r>
      <rPr>
        <b/>
        <sz val="10"/>
        <color theme="1"/>
        <rFont val="Calibri"/>
        <charset val="134"/>
      </rPr>
      <t>foco na leitura</t>
    </r>
    <r>
      <rPr>
        <sz val="10"/>
        <color theme="1"/>
        <rFont val="Calibri"/>
        <charset val="134"/>
      </rPr>
      <t xml:space="preserve">, independentemente de serem ou não da responsabilidade da biblioteca.
</t>
    </r>
    <r>
      <rPr>
        <b/>
        <sz val="10"/>
        <color theme="1"/>
        <rFont val="Calibri"/>
        <charset val="134"/>
      </rPr>
      <t>Identifique</t>
    </r>
    <r>
      <rPr>
        <sz val="10"/>
        <color theme="1"/>
        <rFont val="Calibri"/>
        <charset val="134"/>
      </rPr>
      <t xml:space="preserve"> claramente: Agrupamento de Escolas/ Escola não Agrupada; título do projeto; N.º de alunos do AE/ENA e Níveis de ensino no AE/ENA.</t>
    </r>
  </si>
  <si>
    <t>Título</t>
  </si>
  <si>
    <t>Indique o título</t>
  </si>
  <si>
    <t>Breve descrição</t>
  </si>
  <si>
    <r>
      <rPr>
        <sz val="10"/>
        <color theme="1"/>
        <rFont val="Calibri"/>
        <charset val="134"/>
      </rPr>
      <t xml:space="preserve">Descreva o </t>
    </r>
    <r>
      <rPr>
        <i/>
        <sz val="10"/>
        <color theme="1"/>
        <rFont val="Calibri"/>
        <charset val="134"/>
      </rPr>
      <t>quê</t>
    </r>
    <r>
      <rPr>
        <sz val="10"/>
        <color theme="1"/>
        <rFont val="Calibri"/>
        <charset val="134"/>
      </rPr>
      <t xml:space="preserve"> e </t>
    </r>
    <r>
      <rPr>
        <i/>
        <sz val="10"/>
        <color theme="1"/>
        <rFont val="Calibri"/>
        <charset val="134"/>
      </rPr>
      <t>como</t>
    </r>
    <r>
      <rPr>
        <sz val="10"/>
        <color theme="1"/>
        <rFont val="Calibri"/>
        <charset val="134"/>
      </rPr>
      <t xml:space="preserve"> aconteceu, não é necessário referir os objetivos (máx. 500 caracteres)</t>
    </r>
  </si>
  <si>
    <t>Eixo de intervenção</t>
  </si>
  <si>
    <t>Selecionar o mais relevante, embora em algumas atividades seja possível contemplar mais de um eixo.</t>
  </si>
  <si>
    <t>Periodicidade</t>
  </si>
  <si>
    <r>
      <rPr>
        <sz val="10"/>
        <color theme="1"/>
        <rFont val="Calibri"/>
        <charset val="134"/>
      </rPr>
      <t xml:space="preserve">Considerando </t>
    </r>
    <r>
      <rPr>
        <b/>
        <sz val="10"/>
        <color theme="1"/>
        <rFont val="Calibri"/>
        <charset val="134"/>
      </rPr>
      <t>cada participante</t>
    </r>
    <r>
      <rPr>
        <sz val="10"/>
        <color theme="1"/>
        <rFont val="Calibri"/>
        <charset val="134"/>
      </rPr>
      <t xml:space="preserve">, selecione a opção que melhor se adeque: </t>
    </r>
    <r>
      <rPr>
        <b/>
        <sz val="10"/>
        <color theme="1"/>
        <rFont val="Calibri"/>
        <charset val="134"/>
      </rPr>
      <t>Anual</t>
    </r>
    <r>
      <rPr>
        <sz val="10"/>
        <color theme="1"/>
        <rFont val="Calibri"/>
        <charset val="134"/>
      </rPr>
      <t xml:space="preserve"> (1x); </t>
    </r>
    <r>
      <rPr>
        <b/>
        <sz val="10"/>
        <color theme="1"/>
        <rFont val="Calibri"/>
        <charset val="134"/>
      </rPr>
      <t>Trimestral</t>
    </r>
    <r>
      <rPr>
        <sz val="10"/>
        <color theme="1"/>
        <rFont val="Calibri"/>
        <charset val="134"/>
      </rPr>
      <t xml:space="preserve"> (3-4x); </t>
    </r>
    <r>
      <rPr>
        <b/>
        <sz val="10"/>
        <color theme="1"/>
        <rFont val="Calibri"/>
        <charset val="134"/>
      </rPr>
      <t>Mensal</t>
    </r>
    <r>
      <rPr>
        <sz val="10"/>
        <color theme="1"/>
        <rFont val="Calibri"/>
        <charset val="134"/>
      </rPr>
      <t xml:space="preserve"> (8-10x) </t>
    </r>
    <r>
      <rPr>
        <b/>
        <sz val="10"/>
        <color theme="1"/>
        <rFont val="Calibri"/>
        <charset val="134"/>
      </rPr>
      <t>Quinzenal</t>
    </r>
    <r>
      <rPr>
        <sz val="10"/>
        <color theme="1"/>
        <rFont val="Calibri"/>
        <charset val="134"/>
      </rPr>
      <t xml:space="preserve"> (15-20x); </t>
    </r>
    <r>
      <rPr>
        <b/>
        <sz val="10"/>
        <color theme="1"/>
        <rFont val="Calibri"/>
        <charset val="134"/>
      </rPr>
      <t>Semanal</t>
    </r>
    <r>
      <rPr>
        <sz val="10"/>
        <color theme="1"/>
        <rFont val="Calibri"/>
        <charset val="134"/>
      </rPr>
      <t xml:space="preserve"> (32x)</t>
    </r>
  </si>
  <si>
    <t>Utilização de tecnologias e ambientes digitais pelos alunos</t>
  </si>
  <si>
    <r>
      <rPr>
        <sz val="10"/>
        <color theme="1"/>
        <rFont val="Calibri"/>
        <charset val="134"/>
      </rPr>
      <t xml:space="preserve">Selecione </t>
    </r>
    <r>
      <rPr>
        <b/>
        <sz val="10"/>
        <color theme="1"/>
        <rFont val="Calibri"/>
        <charset val="134"/>
      </rPr>
      <t>Sim</t>
    </r>
    <r>
      <rPr>
        <sz val="10"/>
        <color theme="1"/>
        <rFont val="Calibri"/>
        <charset val="134"/>
      </rPr>
      <t>, caso os alunos usem tecnologias e ambientes digitais; não contabilizar a utilização pelos docentes.</t>
    </r>
  </si>
  <si>
    <t>Disciplinas envolvidas</t>
  </si>
  <si>
    <t>Indique todas as disciplinas envolvidas, caso se aplique; deixar em branco, caso não exista articulação curricular</t>
  </si>
  <si>
    <t>Nível / níveis de ensino</t>
  </si>
  <si>
    <r>
      <rPr>
        <sz val="10"/>
        <color theme="1"/>
        <rFont val="Calibri"/>
        <charset val="134"/>
      </rPr>
      <t xml:space="preserve">Indique os que se apliquem; deverá utilizar-se a nomenclatura: </t>
    </r>
    <r>
      <rPr>
        <b/>
        <sz val="10"/>
        <color theme="1"/>
        <rFont val="Calibri"/>
        <charset val="134"/>
      </rPr>
      <t>PE</t>
    </r>
    <r>
      <rPr>
        <sz val="10"/>
        <color theme="1"/>
        <rFont val="Calibri"/>
        <charset val="134"/>
      </rPr>
      <t xml:space="preserve"> / </t>
    </r>
    <r>
      <rPr>
        <b/>
        <sz val="10"/>
        <color theme="1"/>
        <rFont val="Calibri"/>
        <charset val="134"/>
      </rPr>
      <t xml:space="preserve">1CEB </t>
    </r>
    <r>
      <rPr>
        <sz val="10"/>
        <color theme="1"/>
        <rFont val="Calibri"/>
        <charset val="134"/>
      </rPr>
      <t xml:space="preserve">/ </t>
    </r>
    <r>
      <rPr>
        <b/>
        <sz val="10"/>
        <color theme="1"/>
        <rFont val="Calibri"/>
        <charset val="134"/>
      </rPr>
      <t>2CEB</t>
    </r>
    <r>
      <rPr>
        <sz val="10"/>
        <color theme="1"/>
        <rFont val="Calibri"/>
        <charset val="134"/>
      </rPr>
      <t xml:space="preserve"> / </t>
    </r>
    <r>
      <rPr>
        <b/>
        <sz val="10"/>
        <color theme="1"/>
        <rFont val="Calibri"/>
        <charset val="134"/>
      </rPr>
      <t>3CEB</t>
    </r>
    <r>
      <rPr>
        <sz val="10"/>
        <color theme="1"/>
        <rFont val="Calibri"/>
        <charset val="134"/>
      </rPr>
      <t xml:space="preserve"> / </t>
    </r>
    <r>
      <rPr>
        <b/>
        <sz val="10"/>
        <color theme="1"/>
        <rFont val="Calibri"/>
        <charset val="134"/>
      </rPr>
      <t>ES</t>
    </r>
  </si>
  <si>
    <t>Ano(s) de escolaridade</t>
  </si>
  <si>
    <t>Indique todos os que se apliquem</t>
  </si>
  <si>
    <t>N.º de turmas</t>
  </si>
  <si>
    <t>Use apenas números; contabilize cada turma apenas uma vez em cada atividade, mesmo que se refira a mais de uma sessão</t>
  </si>
  <si>
    <t>N.º de alunos</t>
  </si>
  <si>
    <t>Use apenas números; contabilize cada aluno apenas uma vez em cada atividade, mesmo que se refira a mais de uma sessão</t>
  </si>
  <si>
    <t>Outros</t>
  </si>
  <si>
    <t>Indique todos os intervenientes não alunos</t>
  </si>
  <si>
    <t>Observações</t>
  </si>
  <si>
    <t>Registe apenas observações consideradas relevantes para a compreensão do projeto</t>
  </si>
  <si>
    <t>Inserção de novas  linhas</t>
  </si>
  <si>
    <r>
      <rPr>
        <sz val="10"/>
        <color theme="1"/>
        <rFont val="Calibri"/>
        <charset val="134"/>
      </rPr>
      <t xml:space="preserve">Posicione o cursor acima da linha sombrada e </t>
    </r>
    <r>
      <rPr>
        <i/>
        <sz val="10"/>
        <color theme="1"/>
        <rFont val="Calibri"/>
        <charset val="134"/>
      </rPr>
      <t>Insira linha</t>
    </r>
    <r>
      <rPr>
        <sz val="10"/>
        <color theme="1"/>
        <rFont val="Calibri"/>
        <charset val="134"/>
      </rPr>
      <t xml:space="preserve"> acima</t>
    </r>
  </si>
  <si>
    <t>02. Ação em destaque</t>
  </si>
  <si>
    <t xml:space="preserve">Indique o título  </t>
  </si>
  <si>
    <t>Intervenientes</t>
  </si>
  <si>
    <t>Indique: níveis envolvidos; número de alunos, docentes e de outros intervenientes (especificando-os)</t>
  </si>
  <si>
    <t>Principais disciplinas</t>
  </si>
  <si>
    <t>Identifique a totalidade das disciplinas envolvidas</t>
  </si>
  <si>
    <t>Síntese da ação</t>
  </si>
  <si>
    <t>Explicite claramente a atividade, de modo a permitir a compreensão do seu desenvolvimento: objetivos, preparação, desenvolvimento, impactos e recursos. (máx. 1200 caracteres)</t>
  </si>
  <si>
    <t>Apresentação</t>
  </si>
  <si>
    <t>Registe a hiperligação (URL), de acesso públco, à apresentação/ produto da ação em destaque.</t>
  </si>
  <si>
    <t>Materiais</t>
  </si>
  <si>
    <t>Registe a hiperligação (URL), de acesso público, aos materiais de suporte à atividade e aos produtos dela resultantes.</t>
  </si>
  <si>
    <t xml:space="preserve">Observações </t>
  </si>
  <si>
    <t>03. Estatística</t>
  </si>
  <si>
    <t xml:space="preserve">Síntese estatística </t>
  </si>
  <si>
    <t>Disponibilizam-se gráficos automáticos, a integrar em eventuais relatórios internos do programa.</t>
  </si>
  <si>
    <r>
      <rPr>
        <b/>
        <sz val="10"/>
        <color theme="1"/>
        <rFont val="Calibri"/>
        <charset val="134"/>
      </rPr>
      <t xml:space="preserve">01. Cronograma das ações desenvolvidas </t>
    </r>
    <r>
      <rPr>
        <sz val="10"/>
        <color rgb="FFBF3256"/>
        <rFont val="Calibri"/>
        <charset val="134"/>
      </rPr>
      <t>|</t>
    </r>
    <r>
      <rPr>
        <sz val="10"/>
        <color rgb="FFEB6318"/>
        <rFont val="Calibri"/>
        <charset val="134"/>
      </rPr>
      <t xml:space="preserve"> </t>
    </r>
    <r>
      <rPr>
        <sz val="10"/>
        <color theme="1"/>
        <rFont val="Calibri"/>
        <charset val="134"/>
      </rPr>
      <t>2025-2026</t>
    </r>
  </si>
  <si>
    <t>Agrupamento/ escola não agrupada</t>
  </si>
  <si>
    <t>Agrupamento de Escolas de Esgueira</t>
  </si>
  <si>
    <t>Título do projeto</t>
  </si>
  <si>
    <t>Número de alunos do agrupamento/ escola não agrupada</t>
  </si>
  <si>
    <t>Níveis de escolaridade do agrupamento/ escola não agrupada</t>
  </si>
  <si>
    <t>Todos</t>
  </si>
  <si>
    <t>Ações desenvolvidas</t>
  </si>
  <si>
    <t>Intervenientes alunos</t>
  </si>
  <si>
    <t>Calendarização</t>
  </si>
  <si>
    <t>Nível/ níveis de ensino</t>
  </si>
  <si>
    <t>Outros públicos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</si>
  <si>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</si>
  <si>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</si>
  <si>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</si>
  <si>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</si>
  <si>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</si>
  <si>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</si>
  <si>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</si>
  <si>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</si>
  <si>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</si>
  <si>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</si>
  <si>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Dia das Línguas.</t>
  </si>
  <si>
    <t>Decoração das lousas pelos alunos. Produção de cartaz pela equipa. Disponibilização e manuseamento de obras em várias línguas</t>
  </si>
  <si>
    <t>Visibilidade da leitura</t>
  </si>
  <si>
    <t>Anual (1x ano/aluno)</t>
  </si>
  <si>
    <t>Não</t>
  </si>
  <si>
    <t>Português, Francês, Inglês, Castelhano</t>
  </si>
  <si>
    <t>3º CEB e secundário</t>
  </si>
  <si>
    <t>Comunidade</t>
  </si>
  <si>
    <t>Dia da Água</t>
  </si>
  <si>
    <t xml:space="preserve">Exposição no interior da biblioteca com monografias e objetos alusivos ao tema. Participação coral de alunos de Educação Musical. </t>
  </si>
  <si>
    <t>Dia da Música</t>
  </si>
  <si>
    <t>Exposição no interior da biblioteca com monografias e objetos alusivos ao tema.</t>
  </si>
  <si>
    <t>Educação Musical</t>
  </si>
  <si>
    <t>2º CEB</t>
  </si>
  <si>
    <t>Mês das Bibliotecas Escolares</t>
  </si>
  <si>
    <t>Produção de cartaz alusivo ao tema</t>
  </si>
  <si>
    <t xml:space="preserve">Dia do Professor </t>
  </si>
  <si>
    <t xml:space="preserve">A equipa da Biblioteca produziu marcadores de livros para oferecer a todos os professores da Escola </t>
  </si>
  <si>
    <t>Todas</t>
  </si>
  <si>
    <t>Docentes da escola sede</t>
  </si>
  <si>
    <t>Formação de utilizadores</t>
  </si>
  <si>
    <t xml:space="preserve">Visita guiada à BE, Leitura de "A montanha de livros mais alta do mundo", oferta de marcadores e requisições de livros. </t>
  </si>
  <si>
    <t>Leitura orientada</t>
  </si>
  <si>
    <t>Português</t>
  </si>
  <si>
    <t>1º CEB</t>
  </si>
  <si>
    <t>3º</t>
  </si>
  <si>
    <t>7 e 10</t>
  </si>
  <si>
    <t xml:space="preserve">Semana da Saúde Mental </t>
  </si>
  <si>
    <t>Decoração de espaços nas bibliotecas e átrios por alunos, professores e funcionários. Os Serviços de Psicologia distribuiram frases motivacionais aos utilizadores.</t>
  </si>
  <si>
    <t>1º, 2º,3º CEB e secundário</t>
  </si>
  <si>
    <t>9º e 10º ano</t>
  </si>
  <si>
    <t>Serviços de Psicologia e Orientação</t>
  </si>
  <si>
    <t>Leitura e exploração do livro “ O monstro das emoções" leitura dramatizada por familiares das crianças</t>
  </si>
  <si>
    <t>1º e 2º anos</t>
  </si>
  <si>
    <t>Associação de Pais</t>
  </si>
  <si>
    <t>Leitura do livro “Tristes, contentes, sentimentos diferentes”</t>
  </si>
  <si>
    <t>Alunas do Curso Profissional de Ação Educativa</t>
  </si>
  <si>
    <t>Semana da Saúde Mental</t>
  </si>
  <si>
    <t>Atividades de leitura e expressões artísticas, a partir do livro "Tristes, contentes, sentimentos diferentes",</t>
  </si>
  <si>
    <t>Leitura recreativa</t>
  </si>
  <si>
    <t>Dia da Alimentação</t>
  </si>
  <si>
    <t>Leitura do livro “ O Monstro que tinha fome”</t>
  </si>
  <si>
    <t>Palestra com uma nutricionista</t>
  </si>
  <si>
    <t>Socialização da leitura</t>
  </si>
  <si>
    <t>Sim</t>
  </si>
  <si>
    <t>Estudo do Meio</t>
  </si>
  <si>
    <t>Exposição de monografias e objetos relacionados com o tema no interior da BE JML. No exterior, as ardósias, foram ilustradas por alunos do 8ºE</t>
  </si>
  <si>
    <t>2º e 3º CEB</t>
  </si>
  <si>
    <t>8º</t>
  </si>
  <si>
    <t>Palestra sobre distúrbios alimentares com o relato da autora  Francisca Ferreira</t>
  </si>
  <si>
    <t>Biologia</t>
  </si>
  <si>
    <t>Secundário</t>
  </si>
  <si>
    <t>10º e 11º</t>
  </si>
  <si>
    <t xml:space="preserve">Workshop de abóboras em tecido dinamizada pela Assistente Operacional da BE  direcionada às alunas do curso de Ação Educativa. </t>
  </si>
  <si>
    <t>10º ano</t>
  </si>
  <si>
    <t xml:space="preserve">Halloween </t>
  </si>
  <si>
    <t xml:space="preserve">Dia do Hallowen Leitura do conto "O estranho mundo de Jack", de Tim Burton. </t>
  </si>
  <si>
    <t>4º</t>
  </si>
  <si>
    <t>15, 30, 31</t>
  </si>
  <si>
    <t xml:space="preserve">Leitura do conto  “O Cuquedo 2” </t>
  </si>
  <si>
    <t>Halloween</t>
  </si>
  <si>
    <t>Jogos de tabuleiro e vídeos sobre o tema. Decorações da BE. Ardósias  ilustradas pelos alunos das turmas 1º AE, 8ºC e  por uma aluna em  PIT.</t>
  </si>
  <si>
    <t>Inglês</t>
  </si>
  <si>
    <t>3º CEB e Secundário</t>
  </si>
  <si>
    <t>7º e 10º</t>
  </si>
  <si>
    <t>Leitura de excertos da obra de Agatha Christie "No início, eram 10..." em Francês</t>
  </si>
  <si>
    <t>Francês</t>
  </si>
  <si>
    <t>3º CEB</t>
  </si>
  <si>
    <t>9º</t>
  </si>
  <si>
    <t>Visualização da história “O cuquedo e os aprendizes do medo”</t>
  </si>
  <si>
    <t>1º</t>
  </si>
  <si>
    <t>Visualização da história “A casa assombrada da minha avó”</t>
  </si>
  <si>
    <t>2º</t>
  </si>
  <si>
    <t>Visualização da história “A Bruxa Mimi"</t>
  </si>
  <si>
    <t>Jardim de infância</t>
  </si>
  <si>
    <t>Visita à Biblioteca. Leitura da obra "A montanha de livros mais alta do mundo" e oferta d emarcadores</t>
  </si>
  <si>
    <t>x</t>
  </si>
  <si>
    <t>Literacia Financeira</t>
  </si>
  <si>
    <t>Formação dinamizada pela economista Márcia Reis, Presidente da Associação de Pais da escola sede, com divulgação de obras sobre o tema.</t>
  </si>
  <si>
    <t>Cidadania</t>
  </si>
  <si>
    <t>5º, 6º, 7º, 8º, 9º</t>
  </si>
  <si>
    <t>Concurso Intermunicipal de Leitura</t>
  </si>
  <si>
    <t>Provas de seleção dos candidatos</t>
  </si>
  <si>
    <t>1º, 2º e 3º</t>
  </si>
  <si>
    <t>4º, 5º, 6º, 7º, 8º</t>
  </si>
  <si>
    <t xml:space="preserve">Dia de los Muertos </t>
  </si>
  <si>
    <t xml:space="preserve">Exposição alusiva ao tema </t>
  </si>
  <si>
    <t>Espanhol</t>
  </si>
  <si>
    <t>Prémios Nobel 2025</t>
  </si>
  <si>
    <t>Dia Mundial do Combate ao Bullying</t>
  </si>
  <si>
    <t>Montra da biblioteca alusiva ao tema.</t>
  </si>
  <si>
    <t>Dia de S. Martinho</t>
  </si>
  <si>
    <t>Visualização de um filme “Verão de São Martinho"</t>
  </si>
  <si>
    <t>Dia da linguagem gestual</t>
  </si>
  <si>
    <t xml:space="preserve"> Os utilizadores da biblioteca  depois de visualizar alguns vídeos, foram desafiados a transmitir por língua gestual, algumas frases selecionadas.</t>
  </si>
  <si>
    <t>7º a 12º ano</t>
  </si>
  <si>
    <t xml:space="preserve">Visita guiada à BE </t>
  </si>
  <si>
    <t>7º ano escolaridade</t>
  </si>
  <si>
    <t>Palestra dinamizada pela economista Márcia Reis, Presidente da Associação de Pais da escola sede, com divulgação de obras sobre o tema e enfermeira Márcia Maia</t>
  </si>
  <si>
    <t>Cidadania e desenvolvimento</t>
  </si>
  <si>
    <t>10º e 11º anos de escolaridade</t>
  </si>
  <si>
    <t>Requisições</t>
  </si>
  <si>
    <t>Requisicão de livros pelos alunos</t>
  </si>
  <si>
    <t>Quinzenal (15 a 20 x ano/aluno)</t>
  </si>
  <si>
    <t>Jardim de infância 1º CEB</t>
  </si>
  <si>
    <t>Jardim de Infância 1º, 2º, 3º e 4º ano de escolaridade</t>
  </si>
  <si>
    <t>Trimestral (3 a 4x ano/aluno)</t>
  </si>
  <si>
    <t>2º CEB, 3º CEB e Secundário</t>
  </si>
  <si>
    <t>5º, 6º, 7º, 8º, 9º, 10º, 11º e 12º anos</t>
  </si>
  <si>
    <t>Code week</t>
  </si>
  <si>
    <t>Iniciativa que promove a literacia digital e a programação nas escolas</t>
  </si>
  <si>
    <t>Várias</t>
  </si>
  <si>
    <t>1º e 2º anos de escolaridade</t>
  </si>
  <si>
    <t>17 e 20</t>
  </si>
  <si>
    <t xml:space="preserve"> </t>
  </si>
  <si>
    <t>Respeito pela diferença</t>
  </si>
  <si>
    <t>Leitura e exploração da história "Uma girafa e meia"</t>
  </si>
  <si>
    <t>1º ano</t>
  </si>
  <si>
    <t>Dia Mundial da Poupança</t>
  </si>
  <si>
    <t>Exposição no átrio exterior da Biblioteca de trabalhos alusivos ao tema</t>
  </si>
  <si>
    <t>Economia</t>
  </si>
  <si>
    <t>Leitura em família</t>
  </si>
  <si>
    <t>Entrega de obras nas escolas do agrupamentoque não estão na RBE e dinamização de leituras</t>
  </si>
  <si>
    <t>JI e 1º CEB</t>
  </si>
  <si>
    <t>JI. 1º, 2º, 3º, 4º</t>
  </si>
  <si>
    <t>Famílias</t>
  </si>
  <si>
    <t>Literatura - memórias</t>
  </si>
  <si>
    <t>Montras de livros na Biblioteca da JML dedicadas a José Rodrigues dos Santos e Sveva Modignani</t>
  </si>
  <si>
    <t>3ºCEB e Secundário</t>
  </si>
  <si>
    <t>Dia Nacional do Não Fumador</t>
  </si>
  <si>
    <t>Palestra dinamizada pela Dra. Vera Resende, UA. Ardósias ilustradas pela aluna que está a desenvolver o seu PIT na BE</t>
  </si>
  <si>
    <t>PES</t>
  </si>
  <si>
    <t xml:space="preserve">10º e 11º anos </t>
  </si>
  <si>
    <t>Leitura de história</t>
  </si>
  <si>
    <t>Leitura de um livro "A menina de Cristal"</t>
  </si>
  <si>
    <t>1ºCEB</t>
  </si>
  <si>
    <t>Dia internacional da Filosofia</t>
  </si>
  <si>
    <t>Palestra sobre Filosofia e Desporto - Palestra dinamizada pela Associação Portuguesa e Ética e Filosofia Prática.</t>
  </si>
  <si>
    <t>Filosofia</t>
  </si>
  <si>
    <t>10º e 11º anos</t>
  </si>
  <si>
    <t>Dia dos Direitos das Crianças</t>
  </si>
  <si>
    <t>Decoração de montras e outros espaços</t>
  </si>
  <si>
    <t>Dia dos Direitos Humanos</t>
  </si>
  <si>
    <t>Palestra sobre Ética, Liberdade e Fertilidade.Professor Marco Alves</t>
  </si>
  <si>
    <t>Secundario</t>
  </si>
  <si>
    <t>12º ano</t>
  </si>
  <si>
    <t>Dia Mundial de combate à SIDA</t>
  </si>
  <si>
    <t xml:space="preserve">Palestra dinamizada pela Dra. Vera Resende, UA. </t>
  </si>
  <si>
    <t>Provas de seleção para o CIL</t>
  </si>
  <si>
    <t>1ºCEB, 2º CEB, 3ºCEB</t>
  </si>
  <si>
    <t>4º, 5º, 6º, 7º e 8º</t>
  </si>
  <si>
    <t>Natal</t>
  </si>
  <si>
    <t xml:space="preserve">Workshop de estrelas, sinos e bolas, com materiais reciclados, dinamizada pela Assistente Operacional da BE  direcionada às alunas do curso de Ação Educativa. </t>
  </si>
  <si>
    <t xml:space="preserve">Exposição de livros existentes na BE. Decoração dos espaços interior e exterior das bibliotecas. </t>
  </si>
  <si>
    <t>Visualização de um conto de Natal: "A loja mágica de Natal"</t>
  </si>
  <si>
    <t>Jardim de infância e 1º CEB</t>
  </si>
  <si>
    <t>Jardim de infância, 1º e 2º anos</t>
  </si>
  <si>
    <t>16 e 17</t>
  </si>
  <si>
    <t>Baú dos livros</t>
  </si>
  <si>
    <t>Entrega de livros nas escolas de Cabo Luís, Alumieirs e Quinta do Simão. Dinamização de atividade pela PB</t>
  </si>
  <si>
    <t>Envolvimento da família</t>
  </si>
  <si>
    <t>Mensal (8 a 10 x ano/aluno)</t>
  </si>
  <si>
    <t>JI, 1º, 2º, 3º e 4º</t>
  </si>
  <si>
    <t>Leitura da história "O peixe "arco-íris"</t>
  </si>
  <si>
    <t>Dia Escolar da Não Violência e da Paz</t>
  </si>
  <si>
    <t>Montra da BE JML alusiva ao tema. Ardósias ilustradas pela aluna Micaela Garcia (PIT)</t>
  </si>
  <si>
    <t>Dia internacional do Obrigado</t>
  </si>
  <si>
    <t>Ardósias da BE JML ilustradas por alunos do 9ºD</t>
  </si>
  <si>
    <t>Leitura de um livro " O Sonhador"</t>
  </si>
  <si>
    <t xml:space="preserve">Visualização de uma história "Paz na Terra" </t>
  </si>
  <si>
    <t>14, 19, 20, 21, 22 e 23</t>
  </si>
  <si>
    <t>Inteligência Artificial</t>
  </si>
  <si>
    <t>Projeto para além das estantes: IA, bibliotecas e o futuro das histórias</t>
  </si>
  <si>
    <t>Leitura de um livro "O pássaro da alma" Voluntários de leitura</t>
  </si>
  <si>
    <t>1º ciclo</t>
  </si>
  <si>
    <t>20, 21, 22 e 23</t>
  </si>
  <si>
    <t>Dia Internacional em memória das vítimas do Holocausto</t>
  </si>
  <si>
    <t xml:space="preserve">Montra da BE JML alusiva ao tema. </t>
  </si>
  <si>
    <t>Dia Mundial do puzzle</t>
  </si>
  <si>
    <t>Montagem de puzzles pelos utilizadores da BE JML.</t>
  </si>
  <si>
    <t>Leitura</t>
  </si>
  <si>
    <t>Entrega de livros para projeto ambiental da EB Alumieira (Jardim de infância e 1ºCEB). Preparação da ntervenção da voluntária de leitura.</t>
  </si>
  <si>
    <t>Jardim de infância e 1ºCEB</t>
  </si>
  <si>
    <t>Dia de S. Valentim</t>
  </si>
  <si>
    <t xml:space="preserve">Workshop com materiais reciclados, dinamizada pela Assistente Operacional da BE  direcionada às alunas do curso de Ação Educativa. </t>
  </si>
  <si>
    <t>6, 9</t>
  </si>
  <si>
    <t>Decoração de espaços e mostra de livros na BE Aires Barbosa, com trabalhos produzidos nas aulas de EVT</t>
  </si>
  <si>
    <t>EVT</t>
  </si>
  <si>
    <t xml:space="preserve">5º e 6º </t>
  </si>
  <si>
    <t>Exposição Super Charged - RBE</t>
  </si>
  <si>
    <t>TIC</t>
  </si>
  <si>
    <t xml:space="preserve">3ºCEB </t>
  </si>
  <si>
    <t>Dia Internacional da Mulher</t>
  </si>
  <si>
    <t>Decoração de espaços , mostra de livros relativos à efeméride, construção e oferta de flores</t>
  </si>
  <si>
    <t>Dia mundial da Árvore</t>
  </si>
  <si>
    <t>Decoração de espaços e mostra de livros relativos à efeméride</t>
  </si>
  <si>
    <t>25 de abril</t>
  </si>
  <si>
    <t>História e Cidadania</t>
  </si>
  <si>
    <t>todos</t>
  </si>
  <si>
    <t>Os astros</t>
  </si>
  <si>
    <t>Leitura da história musical "As quatro estações com músicas" - os movimentos de rotação e translação</t>
  </si>
  <si>
    <t>3º ano</t>
  </si>
  <si>
    <t>Concurso de leitura</t>
  </si>
  <si>
    <t>Preparação para o Concurso de Leitura</t>
  </si>
  <si>
    <t>1ºCEB, 2ºCEB, 3ºCEB</t>
  </si>
  <si>
    <t>4º, 6º, 7º</t>
  </si>
  <si>
    <t>6, 13, 18, 25</t>
  </si>
  <si>
    <t>Dia do Livro e da Rosa</t>
  </si>
  <si>
    <t>Exposição de materiais e documentos pelas docentes e alunos de espanhol</t>
  </si>
  <si>
    <t>Dia da Geografia Portuguesa</t>
  </si>
  <si>
    <t>Decoração das montras da Biblioteca com rosas-de-vento e livros de geografia</t>
  </si>
  <si>
    <t>Geografia, Português, EV</t>
  </si>
  <si>
    <t>Dia do Pai</t>
  </si>
  <si>
    <t xml:space="preserve">Montra alusiva ao dia com monografias e poemas </t>
  </si>
  <si>
    <t>Leitura da obra "Há um cabelo na minha terra" - Newton Gostava de ler</t>
  </si>
  <si>
    <t>Ciências Naturais</t>
  </si>
  <si>
    <t>3ºCEB</t>
  </si>
  <si>
    <t>8º ano</t>
  </si>
  <si>
    <t>9, 12</t>
  </si>
  <si>
    <t>Mês da Leitura</t>
  </si>
  <si>
    <t>Elaboração, nas turmas, de pequenas frases, de opinião, em resposta a "Ler é…"</t>
  </si>
  <si>
    <t>7º ano e 1º AE</t>
  </si>
  <si>
    <t>Meio ambiente</t>
  </si>
  <si>
    <t>Exposição de trabalhos elaborados pelos alunos (em inglês), relativos ao tema</t>
  </si>
  <si>
    <t>11º ano</t>
  </si>
  <si>
    <t>Palestra</t>
  </si>
  <si>
    <t>"Moléculas que mudaram o mundo" João Oliveira, UA - Histórias com Ciência na Biblioteca Escolar</t>
  </si>
  <si>
    <t>Física e Química</t>
  </si>
  <si>
    <t>Instituições democráticas - palestra com a presença de representantes de organismos</t>
  </si>
  <si>
    <t>Cidadania e SPO</t>
  </si>
  <si>
    <t>9º e 12º anos</t>
  </si>
  <si>
    <t>Sessão PSP</t>
  </si>
  <si>
    <t>"No namoro não há guerra" palestra e mostra de obras existentes</t>
  </si>
  <si>
    <t>Cidadania e PES</t>
  </si>
  <si>
    <t>Páscoa</t>
  </si>
  <si>
    <t>Saúde (profissional de ação educativa)</t>
  </si>
  <si>
    <t>10º</t>
  </si>
  <si>
    <t>Leitura da história "A galinha ruiva" e exploração musical</t>
  </si>
  <si>
    <t>Português e Ed. Musical</t>
  </si>
  <si>
    <t>Leitura da história "De que cor é um beijinho"</t>
  </si>
  <si>
    <t>23, 24, 25, 26 e 27</t>
  </si>
  <si>
    <t>Leitura da história "O coelho que sabia ouvir" e exploração musical com "coelhinho vem brincar"</t>
  </si>
  <si>
    <t>19, 10, 11, 12 e 13</t>
  </si>
  <si>
    <t>Concurso Inter-Municipal de Leitura</t>
  </si>
  <si>
    <t>Participação no Concurso</t>
  </si>
  <si>
    <t>2º CEB e 3º CEB</t>
  </si>
  <si>
    <t>4º, 6º  e 7º anos</t>
  </si>
  <si>
    <t>"Sustentabilidade e Química Verde"</t>
  </si>
  <si>
    <t>Físca e Química</t>
  </si>
  <si>
    <t>Dia da mãe</t>
  </si>
  <si>
    <t>Montra alusiva ao dia com monografias e poemas relacionados</t>
  </si>
  <si>
    <t>Bonecas do mundo</t>
  </si>
  <si>
    <t>DAC_8º ano_exposição</t>
  </si>
  <si>
    <t>Desenvolvimento sustentável</t>
  </si>
  <si>
    <t>Trabalhos realizados no âmbito de Cidadania e Desenvolvimento_Exposição na Biblioteca</t>
  </si>
  <si>
    <t>Cidadania e Desenvolvimento</t>
  </si>
  <si>
    <t>9º ano</t>
  </si>
  <si>
    <t>Música</t>
  </si>
  <si>
    <t>Utilização do piano adquirido com o dinheiro de um projeto</t>
  </si>
  <si>
    <t>Ed. Musical</t>
  </si>
  <si>
    <t>2ºCEB</t>
  </si>
  <si>
    <t>6º ano</t>
  </si>
  <si>
    <t>Dia do Agrupamento</t>
  </si>
  <si>
    <t>Atividades diversas de leitura e interpretação</t>
  </si>
  <si>
    <t>Diagnóstico de leitura</t>
  </si>
  <si>
    <t>Relaxamento com música; História de Vicente van Gogh; Leitura de uma história “ A minha professora é um monstro</t>
  </si>
  <si>
    <t>16, 17, 18 e 19</t>
  </si>
  <si>
    <t>Educação ambiental - Newton gostava de ler</t>
  </si>
  <si>
    <t>No âmbito do projeto "Escola amiga das crianças", a PB lê uma história alusiva à flora e fauna das zonas lagunares e a voluntária dinamiza atividades com espécies de fauna e flora existentes na zona da Ria de Aveiro</t>
  </si>
  <si>
    <t>Estudo do meio</t>
  </si>
  <si>
    <t>JI, 1º e 2º</t>
  </si>
  <si>
    <t>Apoio às provas de fluência leitora</t>
  </si>
  <si>
    <t>As bibliotecas escolares colaboraram no processo, organizando e implementando atividades de leitura com os alunos do 2.º ano, que decorrem em simultâneo com o diagnóstico de fluência leitora.</t>
  </si>
  <si>
    <t>Não escrever nesta linha. Adicionar linhas acima, caso necessário.</t>
  </si>
  <si>
    <r>
      <rPr>
        <sz val="10"/>
        <rFont val="Calibri"/>
        <charset val="134"/>
      </rPr>
      <t xml:space="preserve">Data </t>
    </r>
    <r>
      <rPr>
        <sz val="10"/>
        <color theme="1" tint="0.499984740745262"/>
        <rFont val="Calibri"/>
        <charset val="134"/>
      </rPr>
      <t>[aaaa-mm-dd]</t>
    </r>
  </si>
  <si>
    <t>O/A coordenador(a) do programa</t>
  </si>
  <si>
    <t>Jacinta Marlene Cura</t>
  </si>
  <si>
    <r>
      <rPr>
        <b/>
        <sz val="10"/>
        <color theme="1"/>
        <rFont val="Calibri"/>
        <charset val="134"/>
      </rPr>
      <t xml:space="preserve">02. Ação em destaque </t>
    </r>
    <r>
      <rPr>
        <sz val="10"/>
        <color rgb="FFBF3256"/>
        <rFont val="Calibri"/>
        <charset val="134"/>
      </rPr>
      <t>|</t>
    </r>
    <r>
      <rPr>
        <sz val="10"/>
        <color rgb="FFEB6318"/>
        <rFont val="Calibri"/>
        <charset val="134"/>
      </rPr>
      <t xml:space="preserve"> </t>
    </r>
    <r>
      <rPr>
        <sz val="10"/>
        <color theme="1"/>
        <rFont val="Calibri"/>
        <charset val="134"/>
      </rPr>
      <t>2025-2026</t>
    </r>
  </si>
  <si>
    <r>
      <rPr>
        <b/>
        <sz val="10"/>
        <color theme="1"/>
        <rFont val="Calibri"/>
        <charset val="134"/>
      </rPr>
      <t xml:space="preserve">03. Síntese estatística </t>
    </r>
    <r>
      <rPr>
        <sz val="10"/>
        <color rgb="FFBF3256"/>
        <rFont val="Calibri"/>
        <charset val="134"/>
      </rPr>
      <t>|</t>
    </r>
    <r>
      <rPr>
        <sz val="10"/>
        <color rgb="FFEB6318"/>
        <rFont val="Calibri"/>
        <charset val="134"/>
      </rPr>
      <t xml:space="preserve"> </t>
    </r>
    <r>
      <rPr>
        <sz val="10"/>
        <color theme="1"/>
        <rFont val="Calibri"/>
        <charset val="134"/>
      </rPr>
      <t>2025-2026</t>
    </r>
  </si>
  <si>
    <t>Nº de ações</t>
  </si>
  <si>
    <t>Anual</t>
  </si>
  <si>
    <t>Trimestral</t>
  </si>
  <si>
    <t>Mensal</t>
  </si>
  <si>
    <t>Quinzenal</t>
  </si>
  <si>
    <t>Semanal</t>
  </si>
  <si>
    <t>Nº de turmas</t>
  </si>
  <si>
    <t>Nº de alunos</t>
  </si>
  <si>
    <t>N.º médio de atividades por aluno</t>
  </si>
  <si>
    <t>PE</t>
  </si>
  <si>
    <t>1CEB</t>
  </si>
  <si>
    <t>2CEB</t>
  </si>
  <si>
    <t>3CEB</t>
  </si>
  <si>
    <t>ES</t>
  </si>
  <si>
    <t>Periodocidade</t>
  </si>
  <si>
    <t>Eixos de intervenção</t>
  </si>
  <si>
    <t>Participantes</t>
  </si>
  <si>
    <t>Não se aplica</t>
  </si>
  <si>
    <t>Níveis de ensino</t>
  </si>
  <si>
    <t>Utilização de tecnologias e ambientes digitais</t>
  </si>
  <si>
    <t xml:space="preserve">Produção de objeto livro </t>
  </si>
  <si>
    <t>As crianças de 4 turmas do 1º ano e as crianças de 4 turmas do 2º ano requisitaram e leram com as famílias livros da Biblioteca da Escola Básica de Esgueira. Posteriormente, em família, criaram objetos que retratam personagens, cenários, situações do enredo da história.  Os objetos foram produzidos a partir de materiais reciclados.</t>
  </si>
  <si>
    <t>Materiais reciclados (cartões, tecidos, embalagens…)</t>
  </si>
  <si>
    <t>15, 24</t>
  </si>
  <si>
    <t>Exposição "Gente que fez Aveiro"</t>
  </si>
  <si>
    <t>Exposição cedida pela Câmara Minicipal com posters informativos sobre Aveirenses ilustres</t>
  </si>
  <si>
    <t>7º, 8º, 9º, 10º, 11º, 12º</t>
  </si>
  <si>
    <t>X</t>
  </si>
  <si>
    <t>https://esgueirabibliotecasescolares.blogspot.com/2026/04/construcao-de-objeto-artistico-partir.html               https://esgueirabibliotecasescolares.blogspot.com/2026/04/a-escolar-da-escola-de-esgueira.html         https://esgueirabibliotecasescolares.blogspot.com/2026/05/dia-do-agrupamento-be-de-esgueira.html</t>
  </si>
  <si>
    <t>A biblioteca e a formação de alunos para a construção de sociedades mais prósperas e pacíficas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</si>
</sst>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8"/>
      <color theme="0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sz val="10"/>
      <name val="Calibri"/>
      <charset val="134"/>
      <scheme val="minor"/>
    </font>
    <font>
      <sz val="11"/>
      <color theme="1" tint="0.499984740745262"/>
      <name val="Calibri"/>
      <charset val="134"/>
      <scheme val="minor"/>
    </font>
    <font>
      <sz val="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</font>
    <font>
      <sz val="10"/>
      <color theme="0"/>
      <name val="Calibri"/>
      <charset val="134"/>
    </font>
    <font>
      <sz val="10"/>
      <color theme="1" tint="0.499984740745262"/>
      <name val="Calibri"/>
      <charset val="134"/>
    </font>
    <font>
      <sz val="10"/>
      <color rgb="FF00B0F0"/>
      <name val="Calibri"/>
      <charset val="134"/>
    </font>
    <font>
      <sz val="8"/>
      <name val="Calibri"/>
      <charset val="134"/>
    </font>
    <font>
      <sz val="10"/>
      <color rgb="FF3F3F3F"/>
      <name val="Calibri"/>
      <charset val="134"/>
    </font>
    <font>
      <b/>
      <sz val="10"/>
      <color rgb="FF7F7F7F"/>
      <name val="Calibri"/>
      <charset val="134"/>
    </font>
    <font>
      <sz val="11.15"/>
      <color rgb="FF333333"/>
      <name val="Arial"/>
      <charset val="134"/>
    </font>
    <font>
      <sz val="9"/>
      <name val="Calibri"/>
      <charset val="134"/>
    </font>
    <font>
      <b/>
      <sz val="10"/>
      <color rgb="FFBF3256"/>
      <name val="Calibri"/>
      <charset val="134"/>
    </font>
    <font>
      <sz val="10"/>
      <color rgb="FFEB6318"/>
      <name val="Calibri"/>
      <charset val="134"/>
    </font>
    <font>
      <i/>
      <sz val="10"/>
      <color theme="1"/>
      <name val="Calibri"/>
      <charset val="134"/>
    </font>
    <font>
      <sz val="10"/>
      <color rgb="FFBF3256"/>
      <name val="Calibri"/>
      <charset val="134"/>
    </font>
    <font>
      <i/>
      <sz val="9"/>
      <color rgb="FF000000"/>
      <name val="Tahoma"/>
      <charset val="134"/>
    </font>
    <font>
      <b/>
      <sz val="9"/>
      <color rgb="FF000000"/>
      <name val="Tahoma"/>
      <charset val="134"/>
    </font>
    <font>
      <sz val="9"/>
      <color rgb="FF000000"/>
      <name val="Tahoma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00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3256"/>
        <bgColor indexed="64"/>
      </patternFill>
    </fill>
    <fill>
      <patternFill patternType="solid">
        <fgColor rgb="FFD4D003"/>
        <bgColor rgb="FF31859B"/>
      </patternFill>
    </fill>
    <fill>
      <patternFill patternType="solid">
        <fgColor theme="0"/>
        <bgColor rgb="FFD8D8D8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rgb="FFBF3256"/>
      </right>
      <top/>
      <bottom/>
      <diagonal/>
    </border>
    <border>
      <left style="thin">
        <color rgb="FFBF3256"/>
      </left>
      <right style="thin">
        <color rgb="FFBF3256"/>
      </right>
      <top/>
      <bottom/>
      <diagonal/>
    </border>
    <border>
      <left/>
      <right style="thin">
        <color theme="0" tint="-0.14993743705557422"/>
      </right>
      <top/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3743705557422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rgb="FFBFBFBF"/>
      </bottom>
      <diagonal/>
    </border>
    <border>
      <left style="hair">
        <color rgb="FFBFBFBF"/>
      </left>
      <right/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F2F2F2"/>
      </left>
      <right/>
      <top/>
      <bottom style="hair">
        <color rgb="FFBFBFBF"/>
      </bottom>
      <diagonal/>
    </border>
    <border>
      <left style="hair">
        <color rgb="FFF2F2F2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rgb="FFF2F2F2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hair">
        <color rgb="FFF2F2F2"/>
      </right>
      <top style="hair">
        <color rgb="FFBFBFBF"/>
      </top>
      <bottom style="hair">
        <color rgb="FFBFBFB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5" fillId="0" borderId="0" xfId="0" applyFont="1"/>
    <xf numFmtId="0" fontId="6" fillId="3" borderId="1" xfId="0" applyFont="1" applyFill="1" applyBorder="1" applyAlignment="1">
      <alignment horizontal="right" vertical="center" wrapText="1"/>
    </xf>
    <xf numFmtId="1" fontId="0" fillId="0" borderId="3" xfId="0" applyNumberFormat="1" applyBorder="1"/>
    <xf numFmtId="0" fontId="7" fillId="0" borderId="0" xfId="0" applyFont="1"/>
    <xf numFmtId="0" fontId="2" fillId="0" borderId="0" xfId="0" applyFont="1" applyAlignment="1">
      <alignment vertical="top"/>
    </xf>
    <xf numFmtId="0" fontId="8" fillId="3" borderId="4" xfId="0" applyFont="1" applyFill="1" applyBorder="1" applyAlignment="1">
      <alignment vertical="top"/>
    </xf>
    <xf numFmtId="0" fontId="8" fillId="3" borderId="6" xfId="0" applyFont="1" applyFill="1" applyBorder="1" applyAlignment="1">
      <alignment vertical="top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2" fillId="0" borderId="11" xfId="0" applyFont="1" applyBorder="1"/>
    <xf numFmtId="0" fontId="2" fillId="2" borderId="0" xfId="0" applyFont="1" applyFill="1"/>
    <xf numFmtId="0" fontId="9" fillId="0" borderId="0" xfId="0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13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8" fillId="3" borderId="14" xfId="0" applyFont="1" applyFill="1" applyBorder="1"/>
    <xf numFmtId="0" fontId="8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3" fillId="4" borderId="17" xfId="0" applyFont="1" applyFill="1" applyBorder="1" applyAlignment="1" applyProtection="1">
      <alignment vertical="center"/>
      <protection locked="0"/>
    </xf>
    <xf numFmtId="0" fontId="13" fillId="0" borderId="0" xfId="0" applyFont="1"/>
    <xf numFmtId="0" fontId="13" fillId="0" borderId="0" xfId="0" applyFont="1" applyAlignment="1">
      <alignment vertical="top"/>
    </xf>
    <xf numFmtId="0" fontId="8" fillId="7" borderId="13" xfId="0" applyFont="1" applyFill="1" applyBorder="1" applyAlignment="1">
      <alignment vertical="center"/>
    </xf>
    <xf numFmtId="0" fontId="13" fillId="7" borderId="0" xfId="0" applyFont="1" applyFill="1" applyAlignment="1">
      <alignment vertical="center"/>
    </xf>
    <xf numFmtId="0" fontId="13" fillId="8" borderId="13" xfId="0" applyFont="1" applyFill="1" applyBorder="1" applyAlignment="1" applyProtection="1">
      <alignment vertical="center"/>
      <protection locked="0"/>
    </xf>
    <xf numFmtId="0" fontId="13" fillId="8" borderId="13" xfId="0" applyFont="1" applyFill="1" applyBorder="1" applyAlignment="1">
      <alignment vertical="center"/>
    </xf>
    <xf numFmtId="0" fontId="13" fillId="7" borderId="13" xfId="0" applyFont="1" applyFill="1" applyBorder="1" applyAlignment="1">
      <alignment vertical="center"/>
    </xf>
    <xf numFmtId="0" fontId="13" fillId="2" borderId="0" xfId="0" applyFont="1" applyFill="1"/>
    <xf numFmtId="0" fontId="13" fillId="4" borderId="1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/>
    </xf>
    <xf numFmtId="0" fontId="17" fillId="9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8" fillId="6" borderId="18" xfId="0" applyFont="1" applyFill="1" applyBorder="1" applyAlignment="1">
      <alignment horizontal="center" vertical="center"/>
    </xf>
    <xf numFmtId="0" fontId="8" fillId="3" borderId="14" xfId="0" applyFont="1" applyFill="1" applyBorder="1"/>
    <xf numFmtId="0" fontId="8" fillId="3" borderId="16" xfId="0" applyFont="1" applyFill="1" applyBorder="1"/>
    <xf numFmtId="0" fontId="13" fillId="0" borderId="0" xfId="0" applyFont="1" applyAlignment="1" applyProtection="1">
      <alignment horizontal="left" vertical="top"/>
      <protection locked="0"/>
    </xf>
    <xf numFmtId="14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justify" vertical="center"/>
    </xf>
    <xf numFmtId="0" fontId="2" fillId="4" borderId="0" xfId="0" applyFont="1" applyFill="1" applyAlignment="1">
      <alignment horizontal="justify" vertical="center"/>
    </xf>
    <xf numFmtId="0" fontId="2" fillId="4" borderId="21" xfId="0" applyFont="1" applyFill="1" applyBorder="1" applyAlignment="1">
      <alignment horizontal="justify" vertical="top"/>
    </xf>
    <xf numFmtId="0" fontId="2" fillId="4" borderId="6" xfId="0" applyFont="1" applyFill="1" applyBorder="1" applyAlignment="1">
      <alignment horizontal="justify" vertical="top"/>
    </xf>
    <xf numFmtId="0" fontId="2" fillId="4" borderId="19" xfId="0" applyFont="1" applyFill="1" applyBorder="1" applyAlignment="1">
      <alignment horizontal="justify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8" fillId="6" borderId="22" xfId="0" applyFont="1" applyFill="1" applyBorder="1" applyAlignment="1">
      <alignment horizontal="left" vertical="center" wrapText="1"/>
    </xf>
    <xf numFmtId="0" fontId="8" fillId="6" borderId="23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left" vertical="center" wrapText="1"/>
    </xf>
    <xf numFmtId="0" fontId="16" fillId="6" borderId="23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justify" vertical="center" wrapText="1"/>
    </xf>
    <xf numFmtId="0" fontId="2" fillId="4" borderId="20" xfId="0" applyFont="1" applyFill="1" applyBorder="1" applyAlignment="1">
      <alignment horizontal="justify" vertical="center"/>
    </xf>
    <xf numFmtId="0" fontId="2" fillId="4" borderId="24" xfId="0" applyFont="1" applyFill="1" applyBorder="1" applyAlignment="1">
      <alignment horizontal="justify" vertic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D003"/>
      <color rgb="FFBF3256"/>
      <color rgb="FFF1CBD5"/>
      <color rgb="FFE59BAE"/>
      <color rgb="FFD35576"/>
      <color rgb="FFFF9300"/>
      <color rgb="FFEB6318"/>
      <color rgb="FFE6A126"/>
      <color rgb="FFFF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E-2"/>
          <c:y val="0.14311010366128499"/>
          <c:w val="0.69143070081069502"/>
          <c:h val="0.713779792677430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2C-4521-B7C6-CE255F91E0C9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2C-4521-B7C6-CE255F91E0C9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2C-4521-B7C6-CE255F91E0C9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2C-4521-B7C6-CE255F91E0C9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2C-4521-B7C6-CE255F91E0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'03.estatistica'!$B$9:$F$9</c:f>
              <c:strCache>
                <c:ptCount val="5"/>
                <c:pt idx="0">
                  <c:v>Visibilidade da leitura</c:v>
                </c:pt>
                <c:pt idx="1">
                  <c:v>Leitura recreativa</c:v>
                </c:pt>
                <c:pt idx="2">
                  <c:v>Leitura orientada</c:v>
                </c:pt>
                <c:pt idx="3">
                  <c:v>Socialização da leitura</c:v>
                </c:pt>
                <c:pt idx="4">
                  <c:v>Envolvimento da família</c:v>
                </c:pt>
              </c:strCache>
            </c:strRef>
          </c:cat>
          <c:val>
            <c:numRef>
              <c:f>'03.estatistica'!$B$10:$F$10</c:f>
              <c:numCache>
                <c:formatCode>General</c:formatCode>
                <c:ptCount val="5"/>
                <c:pt idx="0">
                  <c:v>42</c:v>
                </c:pt>
                <c:pt idx="1">
                  <c:v>8</c:v>
                </c:pt>
                <c:pt idx="2">
                  <c:v>25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2C-4521-B7C6-CE255F91E0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303"/>
          <c:y val="7.8492271799358401E-2"/>
          <c:w val="0.202338886322143"/>
          <c:h val="0.8228134361992629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4a529d7-0f7b-45a5-ae1f-1839ef6aa9cf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E-2"/>
          <c:y val="0.14311010366128499"/>
          <c:w val="0.69143070081069502"/>
          <c:h val="0.713779792677430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C0-4087-9CB4-0CFDC766D4D8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C0-4087-9CB4-0CFDC766D4D8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C0-4087-9CB4-0CFDC766D4D8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C0-4087-9CB4-0CFDC766D4D8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C0-4087-9CB4-0CFDC766D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'03.estatistica'!$K$7:$O$7</c:f>
              <c:strCache>
                <c:ptCount val="5"/>
                <c:pt idx="0">
                  <c:v>PE</c:v>
                </c:pt>
                <c:pt idx="1">
                  <c:v>1CEB</c:v>
                </c:pt>
                <c:pt idx="2">
                  <c:v>2CEB</c:v>
                </c:pt>
                <c:pt idx="3">
                  <c:v>3CEB</c:v>
                </c:pt>
                <c:pt idx="4">
                  <c:v>ES</c:v>
                </c:pt>
              </c:strCache>
            </c:strRef>
          </c:cat>
          <c:val>
            <c:numRef>
              <c:f>'03.estatistica'!$K$8:$O$8</c:f>
              <c:numCache>
                <c:formatCode>General</c:formatCode>
                <c:ptCount val="5"/>
                <c:pt idx="0">
                  <c:v>0</c:v>
                </c:pt>
                <c:pt idx="1">
                  <c:v>32</c:v>
                </c:pt>
                <c:pt idx="2">
                  <c:v>12</c:v>
                </c:pt>
                <c:pt idx="3">
                  <c:v>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C0-4087-9CB4-0CFDC766D4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303"/>
          <c:y val="7.8492271799358401E-2"/>
          <c:w val="0.202338886322143"/>
          <c:h val="0.8228134361992629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ae24780-0b06-47e7-8d6e-9c648cb03058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E-2"/>
          <c:y val="0.14311010366128499"/>
          <c:w val="0.69143070081069502"/>
          <c:h val="0.713779792677430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5A-429E-9207-A08DE3DC58AD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5A-429E-9207-A08DE3DC58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'03.estatistica'!$G$9:$H$9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'03.estatistica'!$G$10:$H$10</c:f>
              <c:numCache>
                <c:formatCode>General</c:formatCode>
                <c:ptCount val="2"/>
                <c:pt idx="0">
                  <c:v>20</c:v>
                </c:pt>
                <c:pt idx="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5A-429E-9207-A08DE3DC58A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303"/>
          <c:y val="7.8492271799358401E-2"/>
          <c:w val="0.202338886322143"/>
          <c:h val="0.8228134361992629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3b47fb6-e542-4630-8432-de2bd8f93b2e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0688886668846E-2"/>
          <c:y val="0.14311010366128499"/>
          <c:w val="0.69143070081069502"/>
          <c:h val="0.713779792677430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BF325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D3-46DD-A047-47A3B2DF246E}"/>
              </c:ext>
            </c:extLst>
          </c:dPt>
          <c:dPt>
            <c:idx val="1"/>
            <c:bubble3D val="0"/>
            <c:spPr>
              <a:solidFill>
                <a:srgbClr val="D3557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D3-46DD-A047-47A3B2DF246E}"/>
              </c:ext>
            </c:extLst>
          </c:dPt>
          <c:dPt>
            <c:idx val="2"/>
            <c:bubble3D val="0"/>
            <c:spPr>
              <a:solidFill>
                <a:srgbClr val="E59BAE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DD3-46DD-A047-47A3B2DF246E}"/>
              </c:ext>
            </c:extLst>
          </c:dPt>
          <c:dPt>
            <c:idx val="3"/>
            <c:bubble3D val="0"/>
            <c:spPr>
              <a:solidFill>
                <a:srgbClr val="F1CBD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DD3-46DD-A047-47A3B2DF246E}"/>
              </c:ext>
            </c:extLst>
          </c:dPt>
          <c:dPt>
            <c:idx val="4"/>
            <c:bubble3D val="0"/>
            <c:spPr>
              <a:solidFill>
                <a:srgbClr val="D4D00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DD3-46DD-A047-47A3B2DF24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PT" sz="1000" b="0" i="0" u="none" strike="noStrike" kern="1200" baseline="0">
                    <a:ln>
                      <a:noFill/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'03.estatistica'!$C$7:$G$7</c:f>
              <c:strCache>
                <c:ptCount val="5"/>
                <c:pt idx="0">
                  <c:v>Anual</c:v>
                </c:pt>
                <c:pt idx="1">
                  <c:v>Trimestral</c:v>
                </c:pt>
                <c:pt idx="2">
                  <c:v>Mensal</c:v>
                </c:pt>
                <c:pt idx="3">
                  <c:v>Quinzenal</c:v>
                </c:pt>
                <c:pt idx="4">
                  <c:v>Semanal</c:v>
                </c:pt>
              </c:strCache>
            </c:strRef>
          </c:cat>
          <c:val>
            <c:numRef>
              <c:f>'03.estatistica'!$C$8:$G$8</c:f>
              <c:numCache>
                <c:formatCode>General</c:formatCode>
                <c:ptCount val="5"/>
                <c:pt idx="0">
                  <c:v>81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D3-46DD-A047-47A3B2DF246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09163702781303"/>
          <c:y val="7.8492271799358401E-2"/>
          <c:w val="0.202338886322143"/>
          <c:h val="0.8228134361992629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PT"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3cc80d5-575e-4812-97b4-393834d0783b}"/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pt-PT"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83820</xdr:rowOff>
    </xdr:from>
    <xdr:to>
      <xdr:col>2</xdr:col>
      <xdr:colOff>7619</xdr:colOff>
      <xdr:row>4</xdr:row>
      <xdr:rowOff>214919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83820"/>
          <a:ext cx="955675" cy="1141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890235</xdr:colOff>
      <xdr:row>0</xdr:row>
      <xdr:rowOff>137160</xdr:rowOff>
    </xdr:from>
    <xdr:to>
      <xdr:col>0</xdr:col>
      <xdr:colOff>1668780</xdr:colOff>
      <xdr:row>5</xdr:row>
      <xdr:rowOff>140880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" y="137160"/>
          <a:ext cx="779145" cy="81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106680</xdr:rowOff>
    </xdr:from>
    <xdr:to>
      <xdr:col>2</xdr:col>
      <xdr:colOff>0</xdr:colOff>
      <xdr:row>4</xdr:row>
      <xdr:rowOff>237779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" y="106680"/>
          <a:ext cx="973455" cy="1141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6</xdr:col>
      <xdr:colOff>198119</xdr:colOff>
      <xdr:row>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83820</xdr:rowOff>
    </xdr:from>
    <xdr:to>
      <xdr:col>2</xdr:col>
      <xdr:colOff>30479</xdr:colOff>
      <xdr:row>4</xdr:row>
      <xdr:rowOff>214919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83820"/>
          <a:ext cx="955675" cy="114173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6</xdr:col>
      <xdr:colOff>198119</xdr:colOff>
      <xdr:row>45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12</xdr:col>
      <xdr:colOff>198119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12</xdr:row>
      <xdr:rowOff>0</xdr:rowOff>
    </xdr:from>
    <xdr:to>
      <xdr:col>12</xdr:col>
      <xdr:colOff>198119</xdr:colOff>
      <xdr:row>27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0" tint="-4.9989318521683403E-2"/>
  </sheetPr>
  <dimension ref="B5:K37"/>
  <sheetViews>
    <sheetView showGridLines="0" topLeftCell="A20" workbookViewId="0">
      <selection activeCell="P12" sqref="P12"/>
    </sheetView>
  </sheetViews>
  <sheetFormatPr defaultColWidth="10.7109375" defaultRowHeight="19.899999999999999" customHeight="1"/>
  <cols>
    <col min="1" max="3" width="10.7109375" style="3"/>
    <col min="4" max="10" width="10.7109375" style="12"/>
    <col min="11" max="11" width="13.7109375" style="12" customWidth="1"/>
    <col min="12" max="16384" width="10.7109375" style="3"/>
  </cols>
  <sheetData>
    <row r="5" spans="2:11" ht="19.899999999999999" customHeight="1">
      <c r="B5" s="4"/>
      <c r="C5" s="4" t="s">
        <v>0</v>
      </c>
    </row>
    <row r="6" spans="2:11" ht="19.899999999999999" customHeight="1">
      <c r="B6" s="22"/>
      <c r="C6" s="22"/>
    </row>
    <row r="7" spans="2:11" ht="19.899999999999999" customHeight="1">
      <c r="B7" s="89" t="s">
        <v>1</v>
      </c>
      <c r="C7" s="89"/>
      <c r="D7" s="89"/>
      <c r="E7" s="89"/>
      <c r="F7" s="89"/>
      <c r="G7" s="89"/>
      <c r="H7" s="89"/>
      <c r="I7" s="89"/>
      <c r="J7" s="89"/>
      <c r="K7" s="89"/>
    </row>
    <row r="8" spans="2:11" ht="19.899999999999999" customHeight="1">
      <c r="B8" s="89"/>
      <c r="C8" s="89"/>
      <c r="D8" s="89"/>
      <c r="E8" s="89"/>
      <c r="F8" s="89"/>
      <c r="G8" s="89"/>
      <c r="H8" s="89"/>
      <c r="I8" s="89"/>
      <c r="J8" s="89"/>
      <c r="K8" s="89"/>
    </row>
    <row r="10" spans="2:11" ht="19.899999999999999" customHeight="1">
      <c r="B10" s="71" t="s">
        <v>2</v>
      </c>
      <c r="C10" s="71"/>
    </row>
    <row r="11" spans="2:11" ht="19.899999999999999" customHeight="1">
      <c r="B11" s="23" t="s">
        <v>3</v>
      </c>
      <c r="C11" s="23"/>
    </row>
    <row r="12" spans="2:11" ht="76.150000000000006" customHeight="1">
      <c r="B12" s="85" t="s">
        <v>4</v>
      </c>
      <c r="C12" s="86"/>
      <c r="D12" s="99" t="s">
        <v>5</v>
      </c>
      <c r="E12" s="89"/>
      <c r="F12" s="89"/>
      <c r="G12" s="89"/>
      <c r="H12" s="89"/>
      <c r="I12" s="89"/>
      <c r="J12" s="89"/>
      <c r="K12" s="89"/>
    </row>
    <row r="13" spans="2:11" ht="19.899999999999999" customHeight="1">
      <c r="B13" s="85" t="s">
        <v>6</v>
      </c>
      <c r="C13" s="86"/>
      <c r="D13" s="100" t="s">
        <v>7</v>
      </c>
      <c r="E13" s="88"/>
      <c r="F13" s="88"/>
      <c r="G13" s="88"/>
      <c r="H13" s="88"/>
      <c r="I13" s="88"/>
      <c r="J13" s="88"/>
      <c r="K13" s="101"/>
    </row>
    <row r="14" spans="2:11" ht="19.899999999999999" customHeight="1">
      <c r="B14" s="85" t="s">
        <v>8</v>
      </c>
      <c r="C14" s="86"/>
      <c r="D14" s="87" t="s">
        <v>9</v>
      </c>
      <c r="E14" s="88"/>
      <c r="F14" s="88"/>
      <c r="G14" s="88"/>
      <c r="H14" s="88"/>
      <c r="I14" s="88"/>
      <c r="J14" s="88"/>
      <c r="K14" s="88"/>
    </row>
    <row r="15" spans="2:11" ht="19.899999999999999" customHeight="1">
      <c r="B15" s="95" t="s">
        <v>10</v>
      </c>
      <c r="C15" s="96"/>
      <c r="D15" s="93" t="s">
        <v>11</v>
      </c>
      <c r="E15" s="94"/>
      <c r="F15" s="94"/>
      <c r="G15" s="94"/>
      <c r="H15" s="94"/>
      <c r="I15" s="94"/>
      <c r="J15" s="94"/>
      <c r="K15" s="94"/>
    </row>
    <row r="16" spans="2:11" ht="28.15" customHeight="1">
      <c r="B16" s="85" t="s">
        <v>12</v>
      </c>
      <c r="C16" s="86"/>
      <c r="D16" s="87" t="s">
        <v>13</v>
      </c>
      <c r="E16" s="88"/>
      <c r="F16" s="88"/>
      <c r="G16" s="88"/>
      <c r="H16" s="88"/>
      <c r="I16" s="88"/>
      <c r="J16" s="88"/>
      <c r="K16" s="88"/>
    </row>
    <row r="17" spans="2:11" ht="35.450000000000003" customHeight="1">
      <c r="B17" s="97" t="s">
        <v>14</v>
      </c>
      <c r="C17" s="98"/>
      <c r="D17" s="93" t="s">
        <v>15</v>
      </c>
      <c r="E17" s="94"/>
      <c r="F17" s="94"/>
      <c r="G17" s="94"/>
      <c r="H17" s="94"/>
      <c r="I17" s="94"/>
      <c r="J17" s="94"/>
      <c r="K17" s="94"/>
    </row>
    <row r="18" spans="2:11" ht="19.899999999999999" customHeight="1">
      <c r="B18" s="85" t="s">
        <v>16</v>
      </c>
      <c r="C18" s="86"/>
      <c r="D18" s="93" t="s">
        <v>17</v>
      </c>
      <c r="E18" s="94"/>
      <c r="F18" s="94"/>
      <c r="G18" s="94"/>
      <c r="H18" s="94"/>
      <c r="I18" s="94"/>
      <c r="J18" s="94"/>
      <c r="K18" s="94"/>
    </row>
    <row r="19" spans="2:11" ht="19.899999999999999" customHeight="1">
      <c r="B19" s="85" t="s">
        <v>18</v>
      </c>
      <c r="C19" s="86"/>
      <c r="D19" s="87" t="s">
        <v>19</v>
      </c>
      <c r="E19" s="88"/>
      <c r="F19" s="88"/>
      <c r="G19" s="88"/>
      <c r="H19" s="88"/>
      <c r="I19" s="88"/>
      <c r="J19" s="88"/>
      <c r="K19" s="88"/>
    </row>
    <row r="20" spans="2:11" ht="19.899999999999999" customHeight="1">
      <c r="B20" s="85" t="s">
        <v>20</v>
      </c>
      <c r="C20" s="86"/>
      <c r="D20" s="87" t="s">
        <v>21</v>
      </c>
      <c r="E20" s="88"/>
      <c r="F20" s="88"/>
      <c r="G20" s="88"/>
      <c r="H20" s="88"/>
      <c r="I20" s="88"/>
      <c r="J20" s="88"/>
      <c r="K20" s="88"/>
    </row>
    <row r="21" spans="2:11" ht="25.9" customHeight="1">
      <c r="B21" s="85" t="s">
        <v>22</v>
      </c>
      <c r="C21" s="86"/>
      <c r="D21" s="87" t="s">
        <v>23</v>
      </c>
      <c r="E21" s="88"/>
      <c r="F21" s="88"/>
      <c r="G21" s="88"/>
      <c r="H21" s="88"/>
      <c r="I21" s="88"/>
      <c r="J21" s="88"/>
      <c r="K21" s="88"/>
    </row>
    <row r="22" spans="2:11" ht="27" customHeight="1">
      <c r="B22" s="85" t="s">
        <v>24</v>
      </c>
      <c r="C22" s="86"/>
      <c r="D22" s="87" t="s">
        <v>25</v>
      </c>
      <c r="E22" s="88"/>
      <c r="F22" s="88"/>
      <c r="G22" s="88"/>
      <c r="H22" s="88"/>
      <c r="I22" s="88"/>
      <c r="J22" s="88"/>
      <c r="K22" s="88"/>
    </row>
    <row r="23" spans="2:11" ht="19.899999999999999" customHeight="1">
      <c r="B23" s="85" t="s">
        <v>26</v>
      </c>
      <c r="C23" s="86"/>
      <c r="D23" s="87" t="s">
        <v>27</v>
      </c>
      <c r="E23" s="88"/>
      <c r="F23" s="88"/>
      <c r="G23" s="88"/>
      <c r="H23" s="88"/>
      <c r="I23" s="88"/>
      <c r="J23" s="88"/>
      <c r="K23" s="88"/>
    </row>
    <row r="24" spans="2:11" ht="19.899999999999999" customHeight="1">
      <c r="B24" s="85" t="s">
        <v>28</v>
      </c>
      <c r="C24" s="86"/>
      <c r="D24" s="87" t="s">
        <v>29</v>
      </c>
      <c r="E24" s="88"/>
      <c r="F24" s="88"/>
      <c r="G24" s="88"/>
      <c r="H24" s="88"/>
      <c r="I24" s="88"/>
      <c r="J24" s="88"/>
      <c r="K24" s="88"/>
    </row>
    <row r="25" spans="2:11" ht="19.899999999999999" customHeight="1">
      <c r="B25" s="72" t="s">
        <v>30</v>
      </c>
      <c r="C25" s="72"/>
      <c r="D25" s="92" t="s">
        <v>31</v>
      </c>
      <c r="E25" s="89"/>
      <c r="F25" s="89"/>
      <c r="G25" s="89"/>
      <c r="H25" s="89"/>
      <c r="I25" s="89"/>
      <c r="J25" s="89"/>
      <c r="K25" s="89"/>
    </row>
    <row r="26" spans="2:11" ht="19.899999999999999" customHeight="1">
      <c r="B26" s="73"/>
      <c r="C26" s="73"/>
      <c r="D26" s="74"/>
      <c r="E26" s="74"/>
      <c r="F26" s="74"/>
      <c r="G26" s="74"/>
      <c r="H26" s="74"/>
      <c r="I26" s="74"/>
      <c r="J26" s="74"/>
      <c r="K26" s="74"/>
    </row>
    <row r="27" spans="2:11" ht="19.899999999999999" customHeight="1">
      <c r="B27" s="23" t="s">
        <v>32</v>
      </c>
      <c r="C27" s="23"/>
      <c r="D27" s="74"/>
      <c r="E27" s="74"/>
      <c r="F27" s="74"/>
      <c r="G27" s="74"/>
      <c r="H27" s="74"/>
      <c r="I27" s="74"/>
      <c r="J27" s="74"/>
      <c r="K27" s="74"/>
    </row>
    <row r="28" spans="2:11" ht="19.899999999999999" customHeight="1">
      <c r="B28" s="85" t="s">
        <v>6</v>
      </c>
      <c r="C28" s="86"/>
      <c r="D28" s="87" t="s">
        <v>33</v>
      </c>
      <c r="E28" s="88"/>
      <c r="F28" s="88"/>
      <c r="G28" s="88"/>
      <c r="H28" s="88"/>
      <c r="I28" s="88"/>
      <c r="J28" s="88"/>
      <c r="K28" s="88"/>
    </row>
    <row r="29" spans="2:11" ht="19.899999999999999" customHeight="1">
      <c r="B29" s="85" t="s">
        <v>34</v>
      </c>
      <c r="C29" s="86"/>
      <c r="D29" s="87" t="s">
        <v>35</v>
      </c>
      <c r="E29" s="88"/>
      <c r="F29" s="88"/>
      <c r="G29" s="88"/>
      <c r="H29" s="88"/>
      <c r="I29" s="88"/>
      <c r="J29" s="88"/>
      <c r="K29" s="88"/>
    </row>
    <row r="30" spans="2:11" ht="19.899999999999999" customHeight="1">
      <c r="B30" s="85" t="s">
        <v>36</v>
      </c>
      <c r="C30" s="86"/>
      <c r="D30" s="87" t="s">
        <v>37</v>
      </c>
      <c r="E30" s="88"/>
      <c r="F30" s="88"/>
      <c r="G30" s="88"/>
      <c r="H30" s="88"/>
      <c r="I30" s="88"/>
      <c r="J30" s="88"/>
      <c r="K30" s="88"/>
    </row>
    <row r="31" spans="2:11" ht="30" customHeight="1">
      <c r="B31" s="85" t="s">
        <v>38</v>
      </c>
      <c r="C31" s="86"/>
      <c r="D31" s="90" t="s">
        <v>39</v>
      </c>
      <c r="E31" s="91"/>
      <c r="F31" s="91"/>
      <c r="G31" s="91"/>
      <c r="H31" s="91"/>
      <c r="I31" s="91"/>
      <c r="J31" s="91"/>
      <c r="K31" s="91"/>
    </row>
    <row r="32" spans="2:11" ht="19.899999999999999" customHeight="1">
      <c r="B32" s="85" t="s">
        <v>40</v>
      </c>
      <c r="C32" s="86"/>
      <c r="D32" s="87" t="s">
        <v>41</v>
      </c>
      <c r="E32" s="88"/>
      <c r="F32" s="88"/>
      <c r="G32" s="88"/>
      <c r="H32" s="88"/>
      <c r="I32" s="88"/>
      <c r="J32" s="88"/>
      <c r="K32" s="88"/>
    </row>
    <row r="33" spans="2:11" ht="30" customHeight="1">
      <c r="B33" s="85" t="s">
        <v>42</v>
      </c>
      <c r="C33" s="86"/>
      <c r="D33" s="87" t="s">
        <v>43</v>
      </c>
      <c r="E33" s="88"/>
      <c r="F33" s="88"/>
      <c r="G33" s="88"/>
      <c r="H33" s="88"/>
      <c r="I33" s="88"/>
      <c r="J33" s="88"/>
      <c r="K33" s="88"/>
    </row>
    <row r="34" spans="2:11" ht="19.899999999999999" customHeight="1">
      <c r="B34" s="85" t="s">
        <v>44</v>
      </c>
      <c r="C34" s="86"/>
      <c r="D34" s="87"/>
      <c r="E34" s="88"/>
      <c r="F34" s="88"/>
      <c r="G34" s="88"/>
      <c r="H34" s="88"/>
      <c r="I34" s="88"/>
      <c r="J34" s="88"/>
      <c r="K34" s="88"/>
    </row>
    <row r="36" spans="2:11" ht="19.899999999999999" customHeight="1">
      <c r="B36" s="23" t="s">
        <v>45</v>
      </c>
      <c r="C36" s="23"/>
    </row>
    <row r="37" spans="2:11" ht="19.899999999999999" customHeight="1">
      <c r="B37" s="85" t="s">
        <v>46</v>
      </c>
      <c r="C37" s="86"/>
      <c r="D37" s="87" t="s">
        <v>47</v>
      </c>
      <c r="E37" s="88"/>
      <c r="F37" s="88"/>
      <c r="G37" s="88"/>
      <c r="H37" s="88"/>
      <c r="I37" s="88"/>
      <c r="J37" s="88"/>
      <c r="K37" s="88"/>
    </row>
  </sheetData>
  <sheetProtection algorithmName="SHA-512" hashValue="VX02RovhzH64pVsSfdCptYy6lRMHgKC+pb5B3hUG/fKN+5Ol49+No/elv9ZXdli/t177pJfs93zqQMsMGxkR0A==" saltValue="Ol8Kxmf1XxiBGyU+lVaEsQ==" spinCount="100000" sheet="1" objects="1" scenarios="1"/>
  <mergeCells count="44">
    <mergeCell ref="B12:C12"/>
    <mergeCell ref="D12:K12"/>
    <mergeCell ref="B13:C13"/>
    <mergeCell ref="D13:K13"/>
    <mergeCell ref="B14:C14"/>
    <mergeCell ref="D14:K14"/>
    <mergeCell ref="B15:C15"/>
    <mergeCell ref="D15:K15"/>
    <mergeCell ref="B16:C16"/>
    <mergeCell ref="D16:K16"/>
    <mergeCell ref="B17:C17"/>
    <mergeCell ref="D17:K17"/>
    <mergeCell ref="B18:C18"/>
    <mergeCell ref="D18:K18"/>
    <mergeCell ref="B19:C19"/>
    <mergeCell ref="D19:K19"/>
    <mergeCell ref="B20:C20"/>
    <mergeCell ref="D20:K20"/>
    <mergeCell ref="D24:K24"/>
    <mergeCell ref="D25:K25"/>
    <mergeCell ref="B28:C28"/>
    <mergeCell ref="D28:K28"/>
    <mergeCell ref="B21:C21"/>
    <mergeCell ref="D21:K21"/>
    <mergeCell ref="B22:C22"/>
    <mergeCell ref="D22:K22"/>
    <mergeCell ref="B23:C23"/>
    <mergeCell ref="D23:K23"/>
    <mergeCell ref="B37:C37"/>
    <mergeCell ref="D37:K37"/>
    <mergeCell ref="B7:K8"/>
    <mergeCell ref="B32:C32"/>
    <mergeCell ref="D32:K32"/>
    <mergeCell ref="B33:C33"/>
    <mergeCell ref="D33:K33"/>
    <mergeCell ref="B34:C34"/>
    <mergeCell ref="D34:K34"/>
    <mergeCell ref="B29:C29"/>
    <mergeCell ref="D29:K29"/>
    <mergeCell ref="B30:C30"/>
    <mergeCell ref="D30:K30"/>
    <mergeCell ref="B31:C31"/>
    <mergeCell ref="D31:K31"/>
    <mergeCell ref="B24:C24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tabColor rgb="FFD4D003"/>
  </sheetPr>
  <dimension ref="A1:AA1067"/>
  <sheetViews>
    <sheetView showGridLines="0" tabSelected="1" workbookViewId="0">
      <pane ySplit="9" topLeftCell="A103" activePane="bottomLeft" state="frozen"/>
      <selection pane="bottomLeft" activeCell="B113" sqref="B113:C113"/>
    </sheetView>
  </sheetViews>
  <sheetFormatPr defaultColWidth="10.7109375" defaultRowHeight="12.75"/>
  <cols>
    <col min="1" max="1" width="26.140625" style="3" customWidth="1"/>
    <col min="2" max="2" width="46.28515625" style="3" customWidth="1"/>
    <col min="3" max="6" width="12.28515625" style="3" customWidth="1"/>
    <col min="7" max="11" width="15.7109375" style="3" customWidth="1"/>
    <col min="12" max="21" width="5.7109375" style="3" customWidth="1"/>
    <col min="22" max="22" width="15.7109375" style="3" customWidth="1"/>
    <col min="23" max="16384" width="10.7109375" style="3"/>
  </cols>
  <sheetData>
    <row r="1" spans="1:23">
      <c r="B1" s="4" t="s">
        <v>48</v>
      </c>
      <c r="C1" s="4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3">
      <c r="B2" s="4"/>
      <c r="C2" s="23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23">
      <c r="A3" s="22"/>
      <c r="B3" s="24" t="s">
        <v>49</v>
      </c>
      <c r="C3" s="25"/>
      <c r="D3" s="82" t="s">
        <v>50</v>
      </c>
      <c r="E3" s="82"/>
      <c r="F3" s="82"/>
      <c r="G3" s="82"/>
      <c r="H3" s="25"/>
      <c r="I3" s="27"/>
      <c r="J3" s="27"/>
      <c r="K3" s="27"/>
      <c r="L3" s="43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>
      <c r="A4" s="22"/>
      <c r="B4" s="26" t="s">
        <v>51</v>
      </c>
      <c r="C4" s="27"/>
      <c r="D4" s="82" t="s">
        <v>378</v>
      </c>
      <c r="E4" s="82"/>
      <c r="F4" s="82"/>
      <c r="G4" s="82"/>
      <c r="H4" s="27"/>
      <c r="I4" s="27"/>
      <c r="J4" s="45"/>
      <c r="K4" s="45"/>
      <c r="L4" s="43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>
      <c r="A5" s="22"/>
      <c r="B5" s="28" t="s">
        <v>52</v>
      </c>
      <c r="C5" s="29"/>
      <c r="D5" s="82">
        <v>1856</v>
      </c>
      <c r="E5" s="82"/>
      <c r="F5" s="82"/>
      <c r="G5" s="82"/>
      <c r="H5" s="30"/>
      <c r="I5" s="30"/>
      <c r="J5" s="30"/>
      <c r="K5" s="30"/>
      <c r="L5" s="4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pans="1:23">
      <c r="A6" s="22"/>
      <c r="B6" s="28" t="s">
        <v>53</v>
      </c>
      <c r="C6" s="29"/>
      <c r="D6" s="82" t="s">
        <v>54</v>
      </c>
      <c r="E6" s="82"/>
      <c r="F6" s="82"/>
      <c r="G6" s="82"/>
      <c r="H6" s="30"/>
      <c r="I6" s="30"/>
      <c r="J6" s="30"/>
      <c r="K6" s="30"/>
      <c r="L6" s="43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spans="1:23" s="20" customFormat="1">
      <c r="A7" s="28"/>
      <c r="B7" s="29"/>
      <c r="C7" s="31"/>
      <c r="D7" s="31"/>
      <c r="E7" s="31"/>
      <c r="F7" s="31"/>
      <c r="G7" s="32"/>
      <c r="H7" s="32"/>
      <c r="I7" s="32"/>
      <c r="J7" s="32"/>
      <c r="K7" s="46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3" s="21" customFormat="1">
      <c r="A8" s="83" t="s">
        <v>55</v>
      </c>
      <c r="B8" s="77"/>
      <c r="C8" s="77"/>
      <c r="D8" s="77"/>
      <c r="E8" s="33"/>
      <c r="F8" s="33"/>
      <c r="G8" s="84" t="s">
        <v>56</v>
      </c>
      <c r="H8" s="77"/>
      <c r="I8" s="77"/>
      <c r="J8" s="77"/>
      <c r="K8" s="78"/>
      <c r="L8" s="76" t="s">
        <v>57</v>
      </c>
      <c r="M8" s="77"/>
      <c r="N8" s="77"/>
      <c r="O8" s="77"/>
      <c r="P8" s="77"/>
      <c r="Q8" s="77"/>
      <c r="R8" s="77"/>
      <c r="S8" s="77"/>
      <c r="T8" s="77"/>
      <c r="U8" s="78"/>
      <c r="V8" s="50" t="s">
        <v>28</v>
      </c>
    </row>
    <row r="9" spans="1:23" s="21" customFormat="1" ht="56.25">
      <c r="A9" s="34" t="s">
        <v>6</v>
      </c>
      <c r="B9" s="35" t="s">
        <v>8</v>
      </c>
      <c r="C9" s="34" t="s">
        <v>10</v>
      </c>
      <c r="D9" s="34" t="s">
        <v>12</v>
      </c>
      <c r="E9" s="36" t="s">
        <v>14</v>
      </c>
      <c r="F9" s="34" t="s">
        <v>16</v>
      </c>
      <c r="G9" s="34" t="s">
        <v>58</v>
      </c>
      <c r="H9" s="34" t="s">
        <v>20</v>
      </c>
      <c r="I9" s="34" t="s">
        <v>22</v>
      </c>
      <c r="J9" s="34" t="s">
        <v>24</v>
      </c>
      <c r="K9" s="34" t="s">
        <v>59</v>
      </c>
      <c r="L9" s="48" t="s">
        <v>60</v>
      </c>
      <c r="M9" s="48" t="s">
        <v>61</v>
      </c>
      <c r="N9" s="48" t="s">
        <v>62</v>
      </c>
      <c r="O9" s="48" t="s">
        <v>63</v>
      </c>
      <c r="P9" s="48" t="s">
        <v>64</v>
      </c>
      <c r="Q9" s="48" t="s">
        <v>65</v>
      </c>
      <c r="R9" s="48" t="s">
        <v>66</v>
      </c>
      <c r="S9" s="48" t="s">
        <v>67</v>
      </c>
      <c r="T9" s="48" t="s">
        <v>68</v>
      </c>
      <c r="U9" s="48" t="s">
        <v>69</v>
      </c>
      <c r="V9" s="51"/>
    </row>
    <row r="10" spans="1:23" s="22" customFormat="1" ht="51">
      <c r="A10" s="37" t="s">
        <v>70</v>
      </c>
      <c r="B10" s="38" t="s">
        <v>71</v>
      </c>
      <c r="C10" s="39" t="s">
        <v>72</v>
      </c>
      <c r="D10" s="39" t="s">
        <v>73</v>
      </c>
      <c r="E10" s="39" t="s">
        <v>74</v>
      </c>
      <c r="F10" s="40" t="s">
        <v>75</v>
      </c>
      <c r="G10" s="40" t="s">
        <v>76</v>
      </c>
      <c r="H10" s="40">
        <v>10</v>
      </c>
      <c r="I10" s="40">
        <v>1</v>
      </c>
      <c r="J10" s="39">
        <v>20</v>
      </c>
      <c r="K10" s="39" t="s">
        <v>77</v>
      </c>
      <c r="L10" s="49">
        <v>26</v>
      </c>
      <c r="M10" s="49"/>
      <c r="N10" s="49"/>
      <c r="O10" s="49"/>
      <c r="P10" s="49"/>
      <c r="Q10" s="49"/>
      <c r="R10" s="49"/>
      <c r="S10" s="49"/>
      <c r="T10" s="49"/>
      <c r="U10" s="49"/>
      <c r="V10" s="52"/>
    </row>
    <row r="11" spans="1:23" s="22" customFormat="1" ht="38.25">
      <c r="A11" s="37" t="s">
        <v>78</v>
      </c>
      <c r="B11" s="38" t="s">
        <v>79</v>
      </c>
      <c r="C11" s="39" t="s">
        <v>72</v>
      </c>
      <c r="D11" s="39" t="s">
        <v>73</v>
      </c>
      <c r="E11" s="39" t="s">
        <v>74</v>
      </c>
      <c r="F11" s="40"/>
      <c r="G11" s="40" t="s">
        <v>54</v>
      </c>
      <c r="H11" s="40"/>
      <c r="I11" s="40"/>
      <c r="J11" s="40"/>
      <c r="K11" s="40" t="s">
        <v>77</v>
      </c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49"/>
      <c r="V11" s="52"/>
    </row>
    <row r="12" spans="1:23" s="22" customFormat="1" ht="25.5">
      <c r="A12" s="37" t="s">
        <v>80</v>
      </c>
      <c r="B12" s="38" t="s">
        <v>81</v>
      </c>
      <c r="C12" s="39" t="s">
        <v>72</v>
      </c>
      <c r="D12" s="39" t="s">
        <v>73</v>
      </c>
      <c r="E12" s="39" t="s">
        <v>74</v>
      </c>
      <c r="F12" s="40" t="s">
        <v>82</v>
      </c>
      <c r="G12" s="40" t="s">
        <v>83</v>
      </c>
      <c r="H12" s="40"/>
      <c r="I12" s="40"/>
      <c r="J12" s="40"/>
      <c r="K12" s="40" t="s">
        <v>77</v>
      </c>
      <c r="L12" s="49"/>
      <c r="M12" s="49">
        <v>1</v>
      </c>
      <c r="N12" s="49"/>
      <c r="O12" s="49"/>
      <c r="P12" s="49"/>
      <c r="Q12" s="49"/>
      <c r="R12" s="49"/>
      <c r="S12" s="49"/>
      <c r="T12" s="49"/>
      <c r="U12" s="49"/>
      <c r="V12" s="52"/>
    </row>
    <row r="13" spans="1:23" s="22" customFormat="1">
      <c r="A13" s="37" t="s">
        <v>84</v>
      </c>
      <c r="B13" s="38" t="s">
        <v>85</v>
      </c>
      <c r="C13" s="39" t="s">
        <v>72</v>
      </c>
      <c r="D13" s="39" t="s">
        <v>73</v>
      </c>
      <c r="E13" s="39" t="s">
        <v>74</v>
      </c>
      <c r="F13" s="40"/>
      <c r="G13" s="40" t="s">
        <v>54</v>
      </c>
      <c r="H13" s="40"/>
      <c r="I13" s="40"/>
      <c r="J13" s="40"/>
      <c r="K13" s="40" t="s">
        <v>77</v>
      </c>
      <c r="L13" s="49"/>
      <c r="M13" s="49">
        <v>1</v>
      </c>
      <c r="N13" s="49"/>
      <c r="O13" s="49"/>
      <c r="P13" s="49"/>
      <c r="Q13" s="49"/>
      <c r="R13" s="49"/>
      <c r="S13" s="49"/>
      <c r="T13" s="49"/>
      <c r="U13" s="49"/>
      <c r="V13" s="52"/>
    </row>
    <row r="14" spans="1:23" s="22" customFormat="1" ht="25.5">
      <c r="A14" s="37" t="s">
        <v>86</v>
      </c>
      <c r="B14" s="38" t="s">
        <v>87</v>
      </c>
      <c r="C14" s="39" t="s">
        <v>72</v>
      </c>
      <c r="D14" s="39"/>
      <c r="E14" s="39" t="s">
        <v>74</v>
      </c>
      <c r="F14" s="40" t="s">
        <v>88</v>
      </c>
      <c r="G14" s="40"/>
      <c r="H14" s="40"/>
      <c r="I14" s="40"/>
      <c r="J14" s="40"/>
      <c r="K14" s="40" t="s">
        <v>89</v>
      </c>
      <c r="L14" s="49"/>
      <c r="M14" s="49">
        <v>5</v>
      </c>
      <c r="N14" s="49"/>
      <c r="O14" s="49"/>
      <c r="P14" s="49"/>
      <c r="Q14" s="49"/>
      <c r="R14" s="49"/>
      <c r="S14" s="49"/>
      <c r="T14" s="49"/>
      <c r="U14" s="49"/>
      <c r="V14" s="52"/>
    </row>
    <row r="15" spans="1:23" s="22" customFormat="1" ht="38.25">
      <c r="A15" s="37" t="s">
        <v>90</v>
      </c>
      <c r="B15" s="38" t="s">
        <v>91</v>
      </c>
      <c r="C15" s="39" t="s">
        <v>92</v>
      </c>
      <c r="D15" s="39" t="s">
        <v>73</v>
      </c>
      <c r="E15" s="39" t="s">
        <v>74</v>
      </c>
      <c r="F15" s="40" t="s">
        <v>93</v>
      </c>
      <c r="G15" s="40" t="s">
        <v>94</v>
      </c>
      <c r="H15" s="40" t="s">
        <v>95</v>
      </c>
      <c r="I15" s="40">
        <v>3</v>
      </c>
      <c r="J15" s="40">
        <v>67</v>
      </c>
      <c r="K15" s="40"/>
      <c r="L15" s="49"/>
      <c r="M15" s="49" t="s">
        <v>96</v>
      </c>
      <c r="N15" s="49"/>
      <c r="O15" s="49"/>
      <c r="P15" s="49"/>
      <c r="Q15" s="49"/>
      <c r="R15" s="49"/>
      <c r="S15" s="49"/>
      <c r="T15" s="49"/>
      <c r="U15" s="49"/>
      <c r="V15" s="52"/>
    </row>
    <row r="16" spans="1:23" s="22" customFormat="1" ht="51">
      <c r="A16" s="37" t="s">
        <v>97</v>
      </c>
      <c r="B16" s="38" t="s">
        <v>98</v>
      </c>
      <c r="C16" s="39" t="s">
        <v>72</v>
      </c>
      <c r="D16" s="39" t="s">
        <v>73</v>
      </c>
      <c r="E16" s="39" t="s">
        <v>74</v>
      </c>
      <c r="F16" s="40"/>
      <c r="G16" s="40" t="s">
        <v>99</v>
      </c>
      <c r="H16" s="40" t="s">
        <v>100</v>
      </c>
      <c r="I16" s="40">
        <v>3</v>
      </c>
      <c r="J16" s="40">
        <v>75</v>
      </c>
      <c r="K16" s="40" t="s">
        <v>101</v>
      </c>
      <c r="L16" s="49"/>
      <c r="M16" s="49">
        <v>10</v>
      </c>
      <c r="N16" s="49"/>
      <c r="O16" s="49"/>
      <c r="P16" s="49"/>
      <c r="Q16" s="49"/>
      <c r="R16" s="49"/>
      <c r="S16" s="49"/>
      <c r="T16" s="49"/>
      <c r="U16" s="49"/>
      <c r="V16" s="52"/>
    </row>
    <row r="17" spans="1:22" s="22" customFormat="1" ht="25.5">
      <c r="A17" s="37" t="s">
        <v>97</v>
      </c>
      <c r="B17" s="38" t="s">
        <v>102</v>
      </c>
      <c r="C17" s="39" t="s">
        <v>92</v>
      </c>
      <c r="D17" s="39" t="s">
        <v>73</v>
      </c>
      <c r="E17" s="39" t="s">
        <v>74</v>
      </c>
      <c r="F17" s="40" t="s">
        <v>93</v>
      </c>
      <c r="G17" s="40" t="s">
        <v>94</v>
      </c>
      <c r="H17" s="40" t="s">
        <v>103</v>
      </c>
      <c r="I17" s="40">
        <v>8</v>
      </c>
      <c r="J17" s="40">
        <v>150</v>
      </c>
      <c r="K17" s="40" t="s">
        <v>104</v>
      </c>
      <c r="L17" s="49"/>
      <c r="M17" s="49">
        <v>10</v>
      </c>
      <c r="N17" s="49"/>
      <c r="O17" s="49"/>
      <c r="P17" s="49"/>
      <c r="Q17" s="49"/>
      <c r="R17" s="49"/>
      <c r="S17" s="49"/>
      <c r="T17" s="49"/>
      <c r="U17" s="49"/>
      <c r="V17" s="52"/>
    </row>
    <row r="18" spans="1:22" s="22" customFormat="1" ht="38.25">
      <c r="A18" s="37" t="s">
        <v>97</v>
      </c>
      <c r="B18" s="38" t="s">
        <v>105</v>
      </c>
      <c r="C18" s="39" t="s">
        <v>92</v>
      </c>
      <c r="D18" s="39" t="s">
        <v>73</v>
      </c>
      <c r="E18" s="39" t="s">
        <v>74</v>
      </c>
      <c r="F18" s="40" t="s">
        <v>93</v>
      </c>
      <c r="G18" s="40" t="s">
        <v>83</v>
      </c>
      <c r="H18" s="40"/>
      <c r="I18" s="40">
        <v>1</v>
      </c>
      <c r="J18" s="40">
        <v>20</v>
      </c>
      <c r="K18" s="40" t="s">
        <v>106</v>
      </c>
      <c r="L18" s="49"/>
      <c r="M18" s="49">
        <v>13</v>
      </c>
      <c r="N18" s="49"/>
      <c r="O18" s="49"/>
      <c r="P18" s="49"/>
      <c r="Q18" s="49"/>
      <c r="R18" s="49"/>
      <c r="S18" s="49"/>
      <c r="T18" s="49"/>
      <c r="U18" s="49"/>
      <c r="V18" s="52"/>
    </row>
    <row r="19" spans="1:22" s="22" customFormat="1" ht="25.5">
      <c r="A19" s="37" t="s">
        <v>107</v>
      </c>
      <c r="B19" s="38" t="s">
        <v>108</v>
      </c>
      <c r="C19" s="39" t="s">
        <v>109</v>
      </c>
      <c r="D19" s="39" t="s">
        <v>73</v>
      </c>
      <c r="E19" s="39"/>
      <c r="F19" s="40"/>
      <c r="G19" s="40" t="s">
        <v>94</v>
      </c>
      <c r="H19" s="40" t="s">
        <v>103</v>
      </c>
      <c r="I19" s="40">
        <v>2</v>
      </c>
      <c r="J19" s="40">
        <v>40</v>
      </c>
      <c r="K19" s="40"/>
      <c r="L19" s="49"/>
      <c r="M19" s="49"/>
      <c r="N19" s="49">
        <v>17</v>
      </c>
      <c r="O19" s="49"/>
      <c r="P19" s="49"/>
      <c r="Q19" s="49"/>
      <c r="R19" s="49"/>
      <c r="S19" s="49"/>
      <c r="T19" s="49"/>
      <c r="U19" s="49"/>
      <c r="V19" s="52"/>
    </row>
    <row r="20" spans="1:22" s="22" customFormat="1">
      <c r="A20" s="37" t="s">
        <v>110</v>
      </c>
      <c r="B20" s="38" t="s">
        <v>111</v>
      </c>
      <c r="C20" s="39" t="s">
        <v>109</v>
      </c>
      <c r="D20" s="39" t="s">
        <v>73</v>
      </c>
      <c r="E20" s="39" t="s">
        <v>74</v>
      </c>
      <c r="F20" s="40" t="s">
        <v>93</v>
      </c>
      <c r="G20" s="40" t="s">
        <v>94</v>
      </c>
      <c r="H20" s="40"/>
      <c r="I20" s="40">
        <v>4</v>
      </c>
      <c r="J20" s="40">
        <v>84</v>
      </c>
      <c r="K20" s="40"/>
      <c r="L20" s="49"/>
      <c r="M20" s="49">
        <v>15</v>
      </c>
      <c r="N20" s="49"/>
      <c r="O20" s="49"/>
      <c r="P20" s="49"/>
      <c r="Q20" s="49"/>
      <c r="R20" s="49"/>
      <c r="S20" s="49"/>
      <c r="T20" s="49"/>
      <c r="U20" s="49"/>
      <c r="V20" s="52"/>
    </row>
    <row r="21" spans="1:22" s="22" customFormat="1" ht="25.5">
      <c r="A21" s="37" t="s">
        <v>110</v>
      </c>
      <c r="B21" s="38" t="s">
        <v>112</v>
      </c>
      <c r="C21" s="39" t="s">
        <v>113</v>
      </c>
      <c r="D21" s="39" t="s">
        <v>73</v>
      </c>
      <c r="E21" s="39" t="s">
        <v>114</v>
      </c>
      <c r="F21" s="40" t="s">
        <v>115</v>
      </c>
      <c r="G21" s="40" t="s">
        <v>94</v>
      </c>
      <c r="H21" s="40"/>
      <c r="I21" s="40"/>
      <c r="J21" s="40">
        <v>48</v>
      </c>
      <c r="K21" s="40" t="s">
        <v>104</v>
      </c>
      <c r="L21" s="49"/>
      <c r="M21" s="49">
        <v>16</v>
      </c>
      <c r="N21" s="49"/>
      <c r="O21" s="49"/>
      <c r="P21" s="49"/>
      <c r="Q21" s="49"/>
      <c r="R21" s="49"/>
      <c r="S21" s="49"/>
      <c r="T21" s="49"/>
      <c r="U21" s="49"/>
      <c r="V21" s="52"/>
    </row>
    <row r="22" spans="1:22" s="22" customFormat="1" ht="38.25">
      <c r="A22" s="37" t="s">
        <v>110</v>
      </c>
      <c r="B22" s="38" t="s">
        <v>116</v>
      </c>
      <c r="C22" s="39" t="s">
        <v>72</v>
      </c>
      <c r="D22" s="39" t="s">
        <v>73</v>
      </c>
      <c r="E22" s="39" t="s">
        <v>74</v>
      </c>
      <c r="F22" s="40"/>
      <c r="G22" s="40" t="s">
        <v>117</v>
      </c>
      <c r="H22" s="40" t="s">
        <v>118</v>
      </c>
      <c r="I22" s="40">
        <v>1</v>
      </c>
      <c r="J22" s="40">
        <v>20</v>
      </c>
      <c r="K22" s="40"/>
      <c r="L22" s="49"/>
      <c r="M22" s="49">
        <v>16</v>
      </c>
      <c r="N22" s="49"/>
      <c r="O22" s="49"/>
      <c r="P22" s="49"/>
      <c r="Q22" s="49"/>
      <c r="R22" s="49"/>
      <c r="S22" s="49"/>
      <c r="T22" s="49"/>
      <c r="U22" s="49"/>
      <c r="V22" s="52"/>
    </row>
    <row r="23" spans="1:22" s="22" customFormat="1" ht="25.5">
      <c r="A23" s="37" t="s">
        <v>110</v>
      </c>
      <c r="B23" s="38" t="s">
        <v>119</v>
      </c>
      <c r="C23" s="39" t="s">
        <v>113</v>
      </c>
      <c r="D23" s="39" t="s">
        <v>73</v>
      </c>
      <c r="E23" s="39" t="s">
        <v>114</v>
      </c>
      <c r="F23" s="40" t="s">
        <v>120</v>
      </c>
      <c r="G23" s="40" t="s">
        <v>121</v>
      </c>
      <c r="H23" s="40" t="s">
        <v>122</v>
      </c>
      <c r="I23" s="40">
        <v>4</v>
      </c>
      <c r="J23" s="40">
        <v>141</v>
      </c>
      <c r="K23" s="40"/>
      <c r="L23" s="49"/>
      <c r="M23" s="49">
        <v>27</v>
      </c>
      <c r="N23" s="49"/>
      <c r="O23" s="49"/>
      <c r="P23" s="49"/>
      <c r="Q23" s="49"/>
      <c r="R23" s="49"/>
      <c r="S23" s="49"/>
      <c r="T23" s="49"/>
      <c r="U23" s="49"/>
      <c r="V23" s="52"/>
    </row>
    <row r="24" spans="1:22" s="22" customFormat="1" ht="38.25">
      <c r="A24" s="37" t="s">
        <v>110</v>
      </c>
      <c r="B24" s="38" t="s">
        <v>123</v>
      </c>
      <c r="C24" s="39"/>
      <c r="D24" s="39" t="s">
        <v>73</v>
      </c>
      <c r="E24" s="39" t="s">
        <v>74</v>
      </c>
      <c r="F24" s="40"/>
      <c r="G24" s="40" t="s">
        <v>121</v>
      </c>
      <c r="H24" s="40" t="s">
        <v>124</v>
      </c>
      <c r="I24" s="40">
        <v>1</v>
      </c>
      <c r="J24" s="40">
        <v>6</v>
      </c>
      <c r="K24" s="40"/>
      <c r="L24" s="49"/>
      <c r="M24" s="49">
        <v>28</v>
      </c>
      <c r="N24" s="49"/>
      <c r="O24" s="49"/>
      <c r="P24" s="49"/>
      <c r="Q24" s="49"/>
      <c r="R24" s="49"/>
      <c r="S24" s="49"/>
      <c r="T24" s="49"/>
      <c r="U24" s="49"/>
      <c r="V24" s="52"/>
    </row>
    <row r="25" spans="1:22" s="22" customFormat="1" ht="25.5">
      <c r="A25" s="37" t="s">
        <v>125</v>
      </c>
      <c r="B25" s="38" t="s">
        <v>126</v>
      </c>
      <c r="C25" s="39" t="s">
        <v>92</v>
      </c>
      <c r="D25" s="39" t="s">
        <v>73</v>
      </c>
      <c r="E25" s="39" t="s">
        <v>74</v>
      </c>
      <c r="F25" s="40" t="s">
        <v>93</v>
      </c>
      <c r="G25" s="40" t="s">
        <v>94</v>
      </c>
      <c r="H25" s="40" t="s">
        <v>127</v>
      </c>
      <c r="I25" s="40">
        <v>3</v>
      </c>
      <c r="J25" s="40">
        <v>68</v>
      </c>
      <c r="K25" s="40"/>
      <c r="L25" s="49"/>
      <c r="M25" s="49" t="s">
        <v>128</v>
      </c>
      <c r="N25" s="49"/>
      <c r="O25" s="49"/>
      <c r="P25" s="49"/>
      <c r="Q25" s="49"/>
      <c r="R25" s="49"/>
      <c r="S25" s="49"/>
      <c r="T25" s="49"/>
      <c r="U25" s="49"/>
      <c r="V25" s="52"/>
    </row>
    <row r="26" spans="1:22" s="22" customFormat="1">
      <c r="A26" s="37" t="s">
        <v>125</v>
      </c>
      <c r="B26" s="38" t="s">
        <v>129</v>
      </c>
      <c r="C26" s="39" t="s">
        <v>92</v>
      </c>
      <c r="D26" s="39" t="s">
        <v>73</v>
      </c>
      <c r="E26" s="39"/>
      <c r="F26" s="40" t="s">
        <v>93</v>
      </c>
      <c r="G26" s="40" t="s">
        <v>94</v>
      </c>
      <c r="H26" s="40"/>
      <c r="I26" s="40"/>
      <c r="J26" s="40">
        <v>20</v>
      </c>
      <c r="K26" s="40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52"/>
    </row>
    <row r="27" spans="1:22" s="22" customFormat="1" ht="38.25">
      <c r="A27" s="37" t="s">
        <v>130</v>
      </c>
      <c r="B27" s="38" t="s">
        <v>131</v>
      </c>
      <c r="C27" s="39" t="s">
        <v>72</v>
      </c>
      <c r="D27" s="39" t="s">
        <v>73</v>
      </c>
      <c r="E27" s="39" t="s">
        <v>114</v>
      </c>
      <c r="F27" s="40" t="s">
        <v>132</v>
      </c>
      <c r="G27" s="40" t="s">
        <v>133</v>
      </c>
      <c r="H27" s="40" t="s">
        <v>134</v>
      </c>
      <c r="I27" s="40"/>
      <c r="J27" s="40">
        <v>150</v>
      </c>
      <c r="K27" s="40"/>
      <c r="L27" s="49"/>
      <c r="M27" s="49">
        <v>29</v>
      </c>
      <c r="N27" s="49"/>
      <c r="O27" s="49"/>
      <c r="P27" s="49"/>
      <c r="Q27" s="49"/>
      <c r="R27" s="49"/>
      <c r="S27" s="49"/>
      <c r="T27" s="49"/>
      <c r="U27" s="49"/>
      <c r="V27" s="52"/>
    </row>
    <row r="28" spans="1:22" s="22" customFormat="1" ht="25.5">
      <c r="A28" s="37" t="s">
        <v>130</v>
      </c>
      <c r="B28" s="38" t="s">
        <v>135</v>
      </c>
      <c r="C28" s="39" t="s">
        <v>109</v>
      </c>
      <c r="D28" s="39" t="s">
        <v>73</v>
      </c>
      <c r="E28" s="39" t="s">
        <v>114</v>
      </c>
      <c r="F28" s="40" t="s">
        <v>136</v>
      </c>
      <c r="G28" s="40" t="s">
        <v>137</v>
      </c>
      <c r="H28" s="40" t="s">
        <v>138</v>
      </c>
      <c r="I28" s="40">
        <v>1</v>
      </c>
      <c r="J28" s="40">
        <v>30</v>
      </c>
      <c r="K28" s="40"/>
      <c r="L28" s="49"/>
      <c r="M28" s="49">
        <v>30</v>
      </c>
      <c r="N28" s="49"/>
      <c r="O28" s="49"/>
      <c r="P28" s="49"/>
      <c r="Q28" s="49"/>
      <c r="R28" s="49"/>
      <c r="S28" s="49"/>
      <c r="T28" s="49"/>
      <c r="U28" s="49"/>
      <c r="V28" s="52"/>
    </row>
    <row r="29" spans="1:22" s="22" customFormat="1" ht="25.5">
      <c r="A29" s="37" t="s">
        <v>130</v>
      </c>
      <c r="B29" s="38" t="s">
        <v>139</v>
      </c>
      <c r="C29" s="39" t="s">
        <v>92</v>
      </c>
      <c r="D29" s="39" t="s">
        <v>73</v>
      </c>
      <c r="E29" s="39" t="s">
        <v>114</v>
      </c>
      <c r="F29" s="40" t="s">
        <v>93</v>
      </c>
      <c r="G29" s="40" t="s">
        <v>94</v>
      </c>
      <c r="H29" s="40" t="s">
        <v>140</v>
      </c>
      <c r="I29" s="40">
        <v>4</v>
      </c>
      <c r="J29" s="40">
        <v>77</v>
      </c>
      <c r="K29" s="40"/>
      <c r="L29" s="49"/>
      <c r="M29" s="49">
        <v>30</v>
      </c>
      <c r="N29" s="49"/>
      <c r="O29" s="49"/>
      <c r="P29" s="49"/>
      <c r="Q29" s="49"/>
      <c r="R29" s="49"/>
      <c r="S29" s="49"/>
      <c r="T29" s="49"/>
      <c r="U29" s="49"/>
      <c r="V29" s="52"/>
    </row>
    <row r="30" spans="1:22" s="22" customFormat="1" ht="25.5">
      <c r="A30" s="37" t="s">
        <v>130</v>
      </c>
      <c r="B30" s="38" t="s">
        <v>141</v>
      </c>
      <c r="C30" s="39" t="s">
        <v>92</v>
      </c>
      <c r="D30" s="39" t="s">
        <v>73</v>
      </c>
      <c r="E30" s="39" t="s">
        <v>114</v>
      </c>
      <c r="F30" s="40" t="s">
        <v>93</v>
      </c>
      <c r="G30" s="40" t="s">
        <v>94</v>
      </c>
      <c r="H30" s="40" t="s">
        <v>142</v>
      </c>
      <c r="I30" s="40">
        <v>3</v>
      </c>
      <c r="J30" s="40">
        <v>61</v>
      </c>
      <c r="K30" s="40"/>
      <c r="L30" s="49"/>
      <c r="M30" s="49">
        <v>31</v>
      </c>
      <c r="N30" s="49"/>
      <c r="O30" s="49"/>
      <c r="P30" s="49"/>
      <c r="Q30" s="49"/>
      <c r="R30" s="49"/>
      <c r="S30" s="49"/>
      <c r="T30" s="49"/>
      <c r="U30" s="49"/>
      <c r="V30" s="52"/>
    </row>
    <row r="31" spans="1:22" s="22" customFormat="1">
      <c r="A31" s="37" t="s">
        <v>130</v>
      </c>
      <c r="B31" s="38" t="s">
        <v>143</v>
      </c>
      <c r="C31" s="39" t="s">
        <v>92</v>
      </c>
      <c r="D31" s="39" t="s">
        <v>73</v>
      </c>
      <c r="E31" s="39" t="s">
        <v>114</v>
      </c>
      <c r="F31" s="40" t="s">
        <v>93</v>
      </c>
      <c r="G31" s="40" t="s">
        <v>144</v>
      </c>
      <c r="H31" s="40" t="s">
        <v>144</v>
      </c>
      <c r="I31" s="40">
        <v>2</v>
      </c>
      <c r="J31" s="40">
        <v>32</v>
      </c>
      <c r="K31" s="40"/>
      <c r="L31" s="49"/>
      <c r="M31" s="49">
        <v>29</v>
      </c>
      <c r="N31" s="49"/>
      <c r="O31" s="49"/>
      <c r="P31" s="49"/>
      <c r="Q31" s="49"/>
      <c r="R31" s="49"/>
      <c r="S31" s="49"/>
      <c r="T31" s="49"/>
      <c r="U31" s="49"/>
      <c r="V31" s="52"/>
    </row>
    <row r="32" spans="1:22" s="22" customFormat="1" ht="25.5">
      <c r="A32" s="37" t="s">
        <v>90</v>
      </c>
      <c r="B32" s="38" t="s">
        <v>145</v>
      </c>
      <c r="C32" s="39" t="s">
        <v>72</v>
      </c>
      <c r="D32" s="39" t="s">
        <v>73</v>
      </c>
      <c r="E32" s="39" t="s">
        <v>114</v>
      </c>
      <c r="F32" s="40"/>
      <c r="G32" s="40" t="s">
        <v>94</v>
      </c>
      <c r="H32" s="40" t="s">
        <v>95</v>
      </c>
      <c r="I32" s="40">
        <v>4</v>
      </c>
      <c r="J32" s="40">
        <v>90</v>
      </c>
      <c r="K32" s="40"/>
      <c r="L32" s="49"/>
      <c r="M32" s="49" t="s">
        <v>146</v>
      </c>
      <c r="N32" s="49"/>
      <c r="O32" s="49"/>
      <c r="P32" s="49"/>
      <c r="Q32" s="49"/>
      <c r="R32" s="49"/>
      <c r="S32" s="49"/>
      <c r="T32" s="49"/>
      <c r="U32" s="49"/>
      <c r="V32" s="52"/>
    </row>
    <row r="33" spans="1:22" s="22" customFormat="1" ht="38.25">
      <c r="A33" s="37" t="s">
        <v>147</v>
      </c>
      <c r="B33" s="38" t="s">
        <v>148</v>
      </c>
      <c r="C33" s="39" t="s">
        <v>72</v>
      </c>
      <c r="D33" s="39" t="s">
        <v>73</v>
      </c>
      <c r="E33" s="39" t="s">
        <v>74</v>
      </c>
      <c r="F33" s="40" t="s">
        <v>149</v>
      </c>
      <c r="G33" s="40" t="s">
        <v>117</v>
      </c>
      <c r="H33" s="40" t="s">
        <v>150</v>
      </c>
      <c r="I33" s="40">
        <v>32</v>
      </c>
      <c r="J33" s="40">
        <v>766</v>
      </c>
      <c r="K33" s="40" t="s">
        <v>104</v>
      </c>
      <c r="L33" s="49"/>
      <c r="M33" s="49" t="s">
        <v>146</v>
      </c>
      <c r="N33" s="49" t="s">
        <v>146</v>
      </c>
      <c r="O33" s="49" t="s">
        <v>146</v>
      </c>
      <c r="P33" s="49" t="s">
        <v>146</v>
      </c>
      <c r="Q33" s="49" t="s">
        <v>146</v>
      </c>
      <c r="R33" s="49" t="s">
        <v>146</v>
      </c>
      <c r="S33" s="49"/>
      <c r="T33" s="49"/>
      <c r="U33" s="49"/>
      <c r="V33" s="52"/>
    </row>
    <row r="34" spans="1:22" s="22" customFormat="1">
      <c r="A34" s="41" t="s">
        <v>151</v>
      </c>
      <c r="B34" s="41" t="s">
        <v>152</v>
      </c>
      <c r="C34" s="39" t="s">
        <v>109</v>
      </c>
      <c r="D34" s="39" t="s">
        <v>73</v>
      </c>
      <c r="E34" s="39" t="s">
        <v>74</v>
      </c>
      <c r="F34" s="41" t="s">
        <v>93</v>
      </c>
      <c r="G34" s="41" t="s">
        <v>153</v>
      </c>
      <c r="H34" s="41" t="s">
        <v>154</v>
      </c>
      <c r="I34" s="41"/>
      <c r="J34" s="41">
        <v>67</v>
      </c>
      <c r="K34" s="40"/>
      <c r="L34" s="49"/>
      <c r="M34" s="49" t="s">
        <v>146</v>
      </c>
      <c r="N34" s="49" t="s">
        <v>146</v>
      </c>
      <c r="O34" s="49" t="s">
        <v>146</v>
      </c>
      <c r="P34" s="49" t="s">
        <v>146</v>
      </c>
      <c r="Q34" s="49"/>
      <c r="R34" s="49"/>
      <c r="S34" s="49"/>
      <c r="T34" s="49"/>
      <c r="U34" s="49"/>
      <c r="V34" s="52"/>
    </row>
    <row r="35" spans="1:22" s="22" customFormat="1">
      <c r="A35" s="41"/>
      <c r="B35" s="41"/>
      <c r="C35" s="39"/>
      <c r="D35" s="39"/>
      <c r="E35" s="39"/>
      <c r="F35" s="40"/>
      <c r="G35" s="40"/>
      <c r="H35" s="40"/>
      <c r="I35" s="40"/>
      <c r="J35" s="40"/>
      <c r="K35" s="40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52"/>
    </row>
    <row r="36" spans="1:22" s="22" customFormat="1">
      <c r="A36" s="37" t="s">
        <v>155</v>
      </c>
      <c r="B36" s="38" t="s">
        <v>156</v>
      </c>
      <c r="C36" s="39" t="s">
        <v>72</v>
      </c>
      <c r="D36" s="39" t="s">
        <v>73</v>
      </c>
      <c r="E36" s="39" t="s">
        <v>74</v>
      </c>
      <c r="F36" s="40" t="s">
        <v>157</v>
      </c>
      <c r="G36" s="40"/>
      <c r="H36" s="40"/>
      <c r="I36" s="40"/>
      <c r="J36" s="40"/>
      <c r="K36" s="40" t="s">
        <v>77</v>
      </c>
      <c r="L36" s="49"/>
      <c r="M36" s="49">
        <v>29</v>
      </c>
      <c r="N36" s="49"/>
      <c r="O36" s="49"/>
      <c r="P36" s="49"/>
      <c r="Q36" s="49"/>
      <c r="R36" s="49"/>
      <c r="S36" s="49"/>
      <c r="T36" s="49"/>
      <c r="U36" s="49"/>
      <c r="V36" s="52"/>
    </row>
    <row r="37" spans="1:22" s="22" customFormat="1">
      <c r="A37" s="37" t="s">
        <v>158</v>
      </c>
      <c r="B37" s="38" t="s">
        <v>156</v>
      </c>
      <c r="C37" s="39" t="s">
        <v>72</v>
      </c>
      <c r="D37" s="39" t="s">
        <v>73</v>
      </c>
      <c r="E37" s="39" t="s">
        <v>74</v>
      </c>
      <c r="F37" s="40"/>
      <c r="G37" s="40"/>
      <c r="H37" s="40"/>
      <c r="I37" s="40"/>
      <c r="J37" s="40"/>
      <c r="K37" s="40" t="s">
        <v>77</v>
      </c>
      <c r="L37" s="49"/>
      <c r="M37" s="49">
        <v>29</v>
      </c>
      <c r="N37" s="49"/>
      <c r="O37" s="49"/>
      <c r="P37" s="49"/>
      <c r="Q37" s="49"/>
      <c r="R37" s="49"/>
      <c r="S37" s="49"/>
      <c r="T37" s="49"/>
      <c r="U37" s="49"/>
      <c r="V37" s="52"/>
    </row>
    <row r="38" spans="1:22" s="22" customFormat="1">
      <c r="A38" s="41" t="s">
        <v>159</v>
      </c>
      <c r="B38" s="38" t="s">
        <v>160</v>
      </c>
      <c r="C38" s="39" t="s">
        <v>72</v>
      </c>
      <c r="D38" s="41" t="s">
        <v>73</v>
      </c>
      <c r="E38" s="39" t="s">
        <v>74</v>
      </c>
      <c r="F38" s="40"/>
      <c r="G38" s="40"/>
      <c r="H38" s="40"/>
      <c r="I38" s="40"/>
      <c r="J38" s="40"/>
      <c r="K38" s="40" t="s">
        <v>77</v>
      </c>
      <c r="L38" s="49"/>
      <c r="M38" s="49">
        <v>30</v>
      </c>
      <c r="N38" s="49"/>
      <c r="O38" s="49"/>
      <c r="P38" s="49"/>
      <c r="Q38" s="49"/>
      <c r="R38" s="49"/>
      <c r="S38" s="49"/>
      <c r="T38" s="49"/>
      <c r="U38" s="49"/>
      <c r="V38" s="52"/>
    </row>
    <row r="39" spans="1:22" s="22" customForma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9"/>
      <c r="O39" s="49"/>
      <c r="P39" s="49"/>
      <c r="Q39" s="49"/>
      <c r="R39" s="49"/>
      <c r="S39" s="49"/>
      <c r="T39" s="49"/>
      <c r="U39" s="49"/>
      <c r="V39" s="52"/>
    </row>
    <row r="40" spans="1:22" s="22" customForma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9"/>
      <c r="O40" s="49"/>
      <c r="P40" s="49"/>
      <c r="Q40" s="49"/>
      <c r="R40" s="49"/>
      <c r="S40" s="49"/>
      <c r="T40" s="49"/>
      <c r="U40" s="49"/>
      <c r="V40" s="52"/>
    </row>
    <row r="41" spans="1:22" s="22" customForma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9"/>
      <c r="O41" s="49"/>
      <c r="P41" s="49"/>
      <c r="Q41" s="49"/>
      <c r="R41" s="49"/>
      <c r="S41" s="49"/>
      <c r="T41" s="49"/>
      <c r="U41" s="49"/>
      <c r="V41" s="52"/>
    </row>
    <row r="42" spans="1:22" s="22" customForma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9"/>
      <c r="O42" s="49"/>
      <c r="P42" s="49"/>
      <c r="Q42" s="49"/>
      <c r="R42" s="49"/>
      <c r="S42" s="49"/>
      <c r="T42" s="49"/>
      <c r="U42" s="49"/>
      <c r="V42" s="52"/>
    </row>
    <row r="43" spans="1:22" s="22" customFormat="1">
      <c r="A43" s="37" t="s">
        <v>161</v>
      </c>
      <c r="B43" s="38" t="s">
        <v>162</v>
      </c>
      <c r="C43" s="39" t="s">
        <v>109</v>
      </c>
      <c r="D43" s="39" t="s">
        <v>73</v>
      </c>
      <c r="E43" s="39" t="s">
        <v>114</v>
      </c>
      <c r="F43" s="40" t="s">
        <v>93</v>
      </c>
      <c r="G43" s="40"/>
      <c r="H43" s="40"/>
      <c r="I43" s="40"/>
      <c r="J43" s="40"/>
      <c r="K43" s="40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52"/>
    </row>
    <row r="44" spans="1:22" s="22" customFormat="1" ht="38.25">
      <c r="A44" s="37" t="s">
        <v>163</v>
      </c>
      <c r="B44" s="38" t="s">
        <v>164</v>
      </c>
      <c r="C44" s="39" t="s">
        <v>113</v>
      </c>
      <c r="D44" s="39" t="s">
        <v>73</v>
      </c>
      <c r="E44" s="39" t="s">
        <v>114</v>
      </c>
      <c r="F44" s="40"/>
      <c r="G44" s="40" t="s">
        <v>133</v>
      </c>
      <c r="H44" s="40" t="s">
        <v>165</v>
      </c>
      <c r="I44" s="40"/>
      <c r="J44" s="40"/>
      <c r="K44" s="40" t="s">
        <v>77</v>
      </c>
      <c r="L44" s="49"/>
      <c r="M44" s="49"/>
      <c r="N44" s="49">
        <v>15</v>
      </c>
      <c r="O44" s="49"/>
      <c r="P44" s="49"/>
      <c r="Q44" s="49"/>
      <c r="R44" s="49"/>
      <c r="S44" s="49"/>
      <c r="T44" s="49"/>
      <c r="U44" s="49"/>
      <c r="V44" s="52"/>
    </row>
    <row r="45" spans="1:22" s="22" customForma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9"/>
      <c r="P45" s="49"/>
      <c r="Q45" s="49"/>
      <c r="R45" s="49"/>
      <c r="S45" s="49"/>
      <c r="T45" s="49"/>
      <c r="U45" s="49"/>
      <c r="V45" s="52"/>
    </row>
    <row r="46" spans="1:22" s="22" customFormat="1" ht="25.5">
      <c r="A46" s="37" t="s">
        <v>90</v>
      </c>
      <c r="B46" s="38" t="s">
        <v>166</v>
      </c>
      <c r="C46" s="39" t="s">
        <v>72</v>
      </c>
      <c r="D46" s="39" t="s">
        <v>73</v>
      </c>
      <c r="E46" s="39" t="s">
        <v>74</v>
      </c>
      <c r="F46" s="40" t="s">
        <v>93</v>
      </c>
      <c r="G46" s="40" t="s">
        <v>137</v>
      </c>
      <c r="H46" s="40" t="s">
        <v>167</v>
      </c>
      <c r="I46" s="40">
        <v>6</v>
      </c>
      <c r="J46" s="40">
        <v>130</v>
      </c>
      <c r="K46" s="40"/>
      <c r="L46" s="49"/>
      <c r="M46" s="49" t="s">
        <v>146</v>
      </c>
      <c r="N46" s="49"/>
      <c r="O46" s="49"/>
      <c r="P46" s="49"/>
      <c r="Q46" s="49"/>
      <c r="R46" s="49"/>
      <c r="S46" s="49"/>
      <c r="T46" s="49"/>
      <c r="U46" s="49"/>
      <c r="V46" s="52"/>
    </row>
    <row r="47" spans="1:22" s="22" customFormat="1" ht="51">
      <c r="A47" s="37" t="s">
        <v>147</v>
      </c>
      <c r="B47" s="38" t="s">
        <v>168</v>
      </c>
      <c r="C47" s="39" t="s">
        <v>113</v>
      </c>
      <c r="D47" s="39" t="s">
        <v>73</v>
      </c>
      <c r="E47" s="39" t="s">
        <v>74</v>
      </c>
      <c r="F47" s="40" t="s">
        <v>169</v>
      </c>
      <c r="G47" s="40" t="s">
        <v>121</v>
      </c>
      <c r="H47" s="40" t="s">
        <v>170</v>
      </c>
      <c r="I47" s="40">
        <v>6</v>
      </c>
      <c r="J47" s="40">
        <v>130</v>
      </c>
      <c r="K47" s="40"/>
      <c r="L47" s="49"/>
      <c r="M47" s="49"/>
      <c r="N47" s="49" t="s">
        <v>146</v>
      </c>
      <c r="O47" s="49" t="s">
        <v>146</v>
      </c>
      <c r="P47" s="49" t="s">
        <v>146</v>
      </c>
      <c r="Q47" s="49"/>
      <c r="R47" s="49"/>
      <c r="S47" s="49"/>
      <c r="T47" s="49"/>
      <c r="U47" s="49"/>
      <c r="V47" s="52"/>
    </row>
    <row r="48" spans="1:22" s="22" customFormat="1" ht="38.25">
      <c r="A48" s="37" t="s">
        <v>171</v>
      </c>
      <c r="B48" s="38" t="s">
        <v>172</v>
      </c>
      <c r="C48" s="39" t="s">
        <v>109</v>
      </c>
      <c r="D48" s="39" t="s">
        <v>173</v>
      </c>
      <c r="E48" s="39" t="s">
        <v>74</v>
      </c>
      <c r="F48" s="40" t="s">
        <v>93</v>
      </c>
      <c r="G48" s="40" t="s">
        <v>174</v>
      </c>
      <c r="H48" s="40" t="s">
        <v>175</v>
      </c>
      <c r="I48" s="40">
        <v>10</v>
      </c>
      <c r="J48" s="40">
        <v>230</v>
      </c>
      <c r="K48" s="40"/>
      <c r="L48" s="49"/>
      <c r="M48" s="49" t="s">
        <v>146</v>
      </c>
      <c r="N48" s="49" t="s">
        <v>146</v>
      </c>
      <c r="O48" s="49" t="s">
        <v>146</v>
      </c>
      <c r="P48" s="49" t="s">
        <v>146</v>
      </c>
      <c r="Q48" s="49" t="s">
        <v>146</v>
      </c>
      <c r="R48" s="49" t="s">
        <v>146</v>
      </c>
      <c r="S48" s="49" t="s">
        <v>146</v>
      </c>
      <c r="T48" s="49" t="s">
        <v>146</v>
      </c>
      <c r="U48" s="49" t="s">
        <v>146</v>
      </c>
      <c r="V48" s="52"/>
    </row>
    <row r="49" spans="1:22" s="22" customFormat="1" ht="38.25">
      <c r="A49" s="37" t="s">
        <v>171</v>
      </c>
      <c r="B49" s="38" t="s">
        <v>172</v>
      </c>
      <c r="C49" s="39" t="s">
        <v>109</v>
      </c>
      <c r="D49" s="39" t="s">
        <v>176</v>
      </c>
      <c r="E49" s="39" t="s">
        <v>74</v>
      </c>
      <c r="F49" s="40"/>
      <c r="G49" s="40" t="s">
        <v>177</v>
      </c>
      <c r="H49" s="40" t="s">
        <v>178</v>
      </c>
      <c r="I49" s="40"/>
      <c r="J49" s="40"/>
      <c r="K49" s="40"/>
      <c r="L49" s="49"/>
      <c r="M49" s="49" t="s">
        <v>146</v>
      </c>
      <c r="N49" s="49" t="s">
        <v>146</v>
      </c>
      <c r="O49" s="49" t="s">
        <v>146</v>
      </c>
      <c r="P49" s="49" t="s">
        <v>146</v>
      </c>
      <c r="Q49" s="49" t="s">
        <v>146</v>
      </c>
      <c r="R49" s="49" t="s">
        <v>146</v>
      </c>
      <c r="S49" s="49" t="s">
        <v>146</v>
      </c>
      <c r="T49" s="49" t="s">
        <v>146</v>
      </c>
      <c r="U49" s="49" t="s">
        <v>146</v>
      </c>
      <c r="V49" s="52"/>
    </row>
    <row r="50" spans="1:22" s="22" customFormat="1" ht="30">
      <c r="A50" s="37" t="s">
        <v>179</v>
      </c>
      <c r="B50" s="42" t="s">
        <v>180</v>
      </c>
      <c r="C50" s="39" t="s">
        <v>72</v>
      </c>
      <c r="D50" s="39" t="s">
        <v>73</v>
      </c>
      <c r="E50" s="39" t="s">
        <v>114</v>
      </c>
      <c r="F50" s="40" t="s">
        <v>181</v>
      </c>
      <c r="G50" s="40" t="s">
        <v>94</v>
      </c>
      <c r="H50" s="40" t="s">
        <v>182</v>
      </c>
      <c r="I50" s="40">
        <v>8</v>
      </c>
      <c r="J50" s="40">
        <v>180</v>
      </c>
      <c r="K50" s="40"/>
      <c r="L50" s="49"/>
      <c r="M50" s="49" t="s">
        <v>183</v>
      </c>
      <c r="N50" s="49"/>
      <c r="O50" s="49"/>
      <c r="P50" s="49"/>
      <c r="Q50" s="49"/>
      <c r="R50" s="49"/>
      <c r="S50" s="49"/>
      <c r="T50" s="49"/>
      <c r="U50" s="49"/>
      <c r="V50" s="52" t="s">
        <v>184</v>
      </c>
    </row>
    <row r="51" spans="1:22" s="22" customFormat="1">
      <c r="A51" s="3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9"/>
      <c r="O51" s="49"/>
      <c r="P51" s="49"/>
      <c r="Q51" s="49"/>
      <c r="R51" s="49"/>
      <c r="S51" s="49"/>
      <c r="T51" s="49"/>
      <c r="U51" s="49"/>
      <c r="V51" s="52"/>
    </row>
    <row r="52" spans="1:22" s="22" customFormat="1">
      <c r="A52" s="37" t="s">
        <v>185</v>
      </c>
      <c r="B52" s="38" t="s">
        <v>186</v>
      </c>
      <c r="C52" s="39" t="s">
        <v>92</v>
      </c>
      <c r="D52" s="39" t="s">
        <v>73</v>
      </c>
      <c r="E52" s="39" t="s">
        <v>74</v>
      </c>
      <c r="F52" s="40" t="s">
        <v>93</v>
      </c>
      <c r="G52" s="40" t="s">
        <v>94</v>
      </c>
      <c r="H52" s="40" t="s">
        <v>187</v>
      </c>
      <c r="I52" s="40">
        <v>2</v>
      </c>
      <c r="J52" s="40">
        <v>40</v>
      </c>
      <c r="K52" s="40"/>
      <c r="L52" s="49"/>
      <c r="M52" s="49">
        <v>7</v>
      </c>
      <c r="N52" s="49"/>
      <c r="O52" s="49"/>
      <c r="P52" s="49"/>
      <c r="Q52" s="49"/>
      <c r="R52" s="49"/>
      <c r="S52" s="49"/>
      <c r="T52" s="49"/>
      <c r="U52" s="49"/>
      <c r="V52" s="52"/>
    </row>
    <row r="53" spans="1:22" s="22" customFormat="1" ht="25.5">
      <c r="A53" s="37" t="s">
        <v>188</v>
      </c>
      <c r="B53" s="38" t="s">
        <v>189</v>
      </c>
      <c r="C53" s="39" t="s">
        <v>72</v>
      </c>
      <c r="D53" s="39" t="s">
        <v>73</v>
      </c>
      <c r="E53" s="39" t="s">
        <v>74</v>
      </c>
      <c r="F53" s="40" t="s">
        <v>190</v>
      </c>
      <c r="G53" s="40" t="s">
        <v>121</v>
      </c>
      <c r="H53" s="40" t="s">
        <v>124</v>
      </c>
      <c r="I53" s="40">
        <v>1</v>
      </c>
      <c r="J53" s="40">
        <v>20</v>
      </c>
      <c r="K53" s="40" t="s">
        <v>77</v>
      </c>
      <c r="L53" s="49"/>
      <c r="M53" s="49">
        <v>31</v>
      </c>
      <c r="N53" s="49"/>
      <c r="O53" s="49"/>
      <c r="P53" s="49"/>
      <c r="Q53" s="49"/>
      <c r="R53" s="49"/>
      <c r="S53" s="49"/>
      <c r="T53" s="49"/>
      <c r="U53" s="49"/>
      <c r="V53" s="52"/>
    </row>
    <row r="54" spans="1:22" s="22" customFormat="1" ht="25.5">
      <c r="A54" s="37" t="s">
        <v>191</v>
      </c>
      <c r="B54" s="38" t="s">
        <v>192</v>
      </c>
      <c r="C54" s="39" t="s">
        <v>92</v>
      </c>
      <c r="D54" s="39" t="s">
        <v>176</v>
      </c>
      <c r="E54" s="39"/>
      <c r="F54" s="40"/>
      <c r="G54" s="40" t="s">
        <v>193</v>
      </c>
      <c r="H54" s="40" t="s">
        <v>194</v>
      </c>
      <c r="I54" s="40">
        <v>6</v>
      </c>
      <c r="J54" s="40">
        <v>144</v>
      </c>
      <c r="K54" s="40" t="s">
        <v>195</v>
      </c>
      <c r="L54" s="49"/>
      <c r="M54" s="49" t="s">
        <v>146</v>
      </c>
      <c r="N54" s="49"/>
      <c r="O54" s="49" t="s">
        <v>146</v>
      </c>
      <c r="P54" s="49" t="s">
        <v>146</v>
      </c>
      <c r="Q54" s="49"/>
      <c r="R54" s="49" t="s">
        <v>146</v>
      </c>
      <c r="S54" s="49"/>
      <c r="T54" s="49" t="s">
        <v>146</v>
      </c>
      <c r="U54" s="49"/>
      <c r="V54" s="52"/>
    </row>
    <row r="55" spans="1:22" s="22" customFormat="1">
      <c r="A55" s="41"/>
      <c r="B55" s="38"/>
      <c r="C55" s="39"/>
      <c r="D55" s="39"/>
      <c r="E55" s="39"/>
      <c r="F55" s="40"/>
      <c r="G55" s="40"/>
      <c r="H55" s="40"/>
      <c r="I55" s="40"/>
      <c r="J55" s="40"/>
      <c r="K55" s="40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52"/>
    </row>
    <row r="56" spans="1:22" s="22" customFormat="1" ht="25.5">
      <c r="A56" s="37" t="s">
        <v>196</v>
      </c>
      <c r="B56" s="38" t="s">
        <v>197</v>
      </c>
      <c r="C56" s="39" t="s">
        <v>72</v>
      </c>
      <c r="D56" s="39" t="s">
        <v>73</v>
      </c>
      <c r="E56" s="39" t="s">
        <v>74</v>
      </c>
      <c r="F56" s="40"/>
      <c r="G56" s="40" t="s">
        <v>198</v>
      </c>
      <c r="H56" s="40" t="s">
        <v>165</v>
      </c>
      <c r="I56" s="40"/>
      <c r="J56" s="40"/>
      <c r="K56" s="40" t="s">
        <v>77</v>
      </c>
      <c r="L56" s="49"/>
      <c r="M56" s="49">
        <v>31</v>
      </c>
      <c r="N56" s="49"/>
      <c r="O56" s="49"/>
      <c r="P56" s="49"/>
      <c r="Q56" s="49"/>
      <c r="R56" s="49"/>
      <c r="S56" s="49"/>
      <c r="T56" s="49"/>
      <c r="U56" s="49"/>
      <c r="V56" s="52"/>
    </row>
    <row r="57" spans="1:22" s="22" customFormat="1" ht="38.25">
      <c r="A57" s="37" t="s">
        <v>199</v>
      </c>
      <c r="B57" s="38" t="s">
        <v>200</v>
      </c>
      <c r="C57" s="39" t="s">
        <v>72</v>
      </c>
      <c r="D57" s="39" t="s">
        <v>73</v>
      </c>
      <c r="E57" s="39" t="s">
        <v>74</v>
      </c>
      <c r="F57" s="40" t="s">
        <v>201</v>
      </c>
      <c r="G57" s="40" t="s">
        <v>121</v>
      </c>
      <c r="H57" s="40" t="s">
        <v>202</v>
      </c>
      <c r="I57" s="40">
        <v>4</v>
      </c>
      <c r="J57" s="40">
        <v>93</v>
      </c>
      <c r="K57" s="40"/>
      <c r="L57" s="49"/>
      <c r="M57" s="49"/>
      <c r="N57" s="49">
        <v>18</v>
      </c>
      <c r="O57" s="49"/>
      <c r="P57" s="49"/>
      <c r="Q57" s="49"/>
      <c r="R57" s="49"/>
      <c r="S57" s="49"/>
      <c r="T57" s="49"/>
      <c r="U57" s="49"/>
      <c r="V57" s="52"/>
    </row>
    <row r="58" spans="1:22" s="22" customFormat="1">
      <c r="A58" s="37" t="s">
        <v>203</v>
      </c>
      <c r="B58" s="38" t="s">
        <v>204</v>
      </c>
      <c r="C58" s="39" t="s">
        <v>92</v>
      </c>
      <c r="D58" s="39" t="s">
        <v>73</v>
      </c>
      <c r="E58" s="39" t="s">
        <v>74</v>
      </c>
      <c r="F58" s="40" t="s">
        <v>93</v>
      </c>
      <c r="G58" s="40" t="s">
        <v>205</v>
      </c>
      <c r="H58" s="40" t="s">
        <v>187</v>
      </c>
      <c r="I58" s="40">
        <v>1</v>
      </c>
      <c r="J58" s="40">
        <v>20</v>
      </c>
      <c r="K58" s="40"/>
      <c r="L58" s="49"/>
      <c r="M58" s="49"/>
      <c r="N58" s="49">
        <v>19</v>
      </c>
      <c r="O58" s="49"/>
      <c r="P58" s="49"/>
      <c r="Q58" s="49"/>
      <c r="R58" s="49"/>
      <c r="S58" s="49"/>
      <c r="T58" s="49"/>
      <c r="U58" s="49"/>
      <c r="V58" s="52"/>
    </row>
    <row r="59" spans="1:22" s="22" customFormat="1" ht="38.25">
      <c r="A59" s="37" t="s">
        <v>206</v>
      </c>
      <c r="B59" s="38" t="s">
        <v>207</v>
      </c>
      <c r="C59" s="39" t="s">
        <v>72</v>
      </c>
      <c r="D59" s="39" t="s">
        <v>73</v>
      </c>
      <c r="E59" s="39" t="s">
        <v>74</v>
      </c>
      <c r="F59" s="40" t="s">
        <v>208</v>
      </c>
      <c r="G59" s="40" t="s">
        <v>121</v>
      </c>
      <c r="H59" s="40" t="s">
        <v>209</v>
      </c>
      <c r="I59" s="40">
        <v>3</v>
      </c>
      <c r="J59" s="40">
        <v>82</v>
      </c>
      <c r="K59" s="40"/>
      <c r="L59" s="49"/>
      <c r="M59" s="49"/>
      <c r="N59" s="49">
        <v>20</v>
      </c>
      <c r="O59" s="49"/>
      <c r="P59" s="49"/>
      <c r="Q59" s="49"/>
      <c r="R59" s="49"/>
      <c r="S59" s="49"/>
      <c r="T59" s="49"/>
      <c r="U59" s="49"/>
      <c r="V59" s="52"/>
    </row>
    <row r="60" spans="1:22" s="22" customFormat="1">
      <c r="A60" s="37" t="s">
        <v>210</v>
      </c>
      <c r="B60" s="38" t="s">
        <v>211</v>
      </c>
      <c r="C60" s="39" t="s">
        <v>72</v>
      </c>
      <c r="D60" s="39" t="s">
        <v>73</v>
      </c>
      <c r="E60" s="39" t="s">
        <v>74</v>
      </c>
      <c r="F60" s="40"/>
      <c r="G60" s="40"/>
      <c r="H60" s="40"/>
      <c r="I60" s="40"/>
      <c r="J60" s="40"/>
      <c r="K60" s="40" t="s">
        <v>77</v>
      </c>
      <c r="L60" s="49"/>
      <c r="M60" s="49"/>
      <c r="N60" s="49">
        <v>20</v>
      </c>
      <c r="O60" s="49"/>
      <c r="P60" s="49"/>
      <c r="Q60" s="49"/>
      <c r="R60" s="49"/>
      <c r="S60" s="49"/>
      <c r="T60" s="49"/>
      <c r="U60" s="49"/>
      <c r="V60" s="52"/>
    </row>
    <row r="61" spans="1:22" s="22" customFormat="1" ht="38.25">
      <c r="A61" s="37" t="s">
        <v>212</v>
      </c>
      <c r="B61" s="38" t="s">
        <v>213</v>
      </c>
      <c r="C61" s="39" t="s">
        <v>72</v>
      </c>
      <c r="D61" s="39" t="s">
        <v>73</v>
      </c>
      <c r="E61" s="39" t="s">
        <v>74</v>
      </c>
      <c r="F61" s="40" t="s">
        <v>169</v>
      </c>
      <c r="G61" s="40" t="s">
        <v>214</v>
      </c>
      <c r="H61" s="41" t="s">
        <v>215</v>
      </c>
      <c r="I61" s="40">
        <v>4</v>
      </c>
      <c r="J61" s="40">
        <v>91</v>
      </c>
      <c r="K61" s="40"/>
      <c r="L61" s="49"/>
      <c r="M61" s="49"/>
      <c r="N61" s="49">
        <v>27</v>
      </c>
      <c r="O61" s="49"/>
      <c r="P61" s="49"/>
      <c r="Q61" s="49"/>
      <c r="R61" s="49"/>
      <c r="S61" s="49"/>
      <c r="T61" s="49"/>
      <c r="U61" s="49"/>
      <c r="V61" s="52"/>
    </row>
    <row r="62" spans="1:22" s="22" customFormat="1">
      <c r="A62" s="37" t="s">
        <v>216</v>
      </c>
      <c r="B62" s="38" t="s">
        <v>217</v>
      </c>
      <c r="C62" s="39" t="s">
        <v>72</v>
      </c>
      <c r="D62" s="39" t="s">
        <v>73</v>
      </c>
      <c r="E62" s="39" t="s">
        <v>74</v>
      </c>
      <c r="F62" s="40" t="s">
        <v>201</v>
      </c>
      <c r="G62" s="40" t="s">
        <v>121</v>
      </c>
      <c r="H62" s="40" t="s">
        <v>124</v>
      </c>
      <c r="I62" s="40">
        <v>4</v>
      </c>
      <c r="J62" s="40">
        <v>95</v>
      </c>
      <c r="K62" s="40"/>
      <c r="L62" s="49"/>
      <c r="M62" s="49"/>
      <c r="N62" s="49"/>
      <c r="O62" s="49">
        <v>2</v>
      </c>
      <c r="P62" s="49"/>
      <c r="Q62" s="49"/>
      <c r="R62" s="49"/>
      <c r="S62" s="49"/>
      <c r="T62" s="49"/>
      <c r="U62" s="49"/>
      <c r="V62" s="52"/>
    </row>
    <row r="63" spans="1:22" s="22" customFormat="1" ht="25.5">
      <c r="A63" s="37" t="s">
        <v>151</v>
      </c>
      <c r="B63" s="38" t="s">
        <v>218</v>
      </c>
      <c r="C63" s="39" t="s">
        <v>92</v>
      </c>
      <c r="D63" s="39" t="s">
        <v>73</v>
      </c>
      <c r="E63" s="39" t="s">
        <v>74</v>
      </c>
      <c r="F63" s="40" t="s">
        <v>93</v>
      </c>
      <c r="G63" s="40" t="s">
        <v>219</v>
      </c>
      <c r="H63" s="40" t="s">
        <v>220</v>
      </c>
      <c r="I63" s="40">
        <v>12</v>
      </c>
      <c r="J63" s="40">
        <v>35</v>
      </c>
      <c r="K63" s="40"/>
      <c r="L63" s="49"/>
      <c r="M63" s="49"/>
      <c r="N63" s="49"/>
      <c r="O63" s="49" t="s">
        <v>146</v>
      </c>
      <c r="P63" s="49"/>
      <c r="Q63" s="49"/>
      <c r="R63" s="49"/>
      <c r="S63" s="49"/>
      <c r="T63" s="49"/>
      <c r="U63" s="49"/>
      <c r="V63" s="52"/>
    </row>
    <row r="64" spans="1:22" s="22" customFormat="1" ht="38.25">
      <c r="A64" s="37" t="s">
        <v>221</v>
      </c>
      <c r="B64" s="38" t="s">
        <v>222</v>
      </c>
      <c r="C64" s="39" t="s">
        <v>113</v>
      </c>
      <c r="D64" s="39" t="s">
        <v>73</v>
      </c>
      <c r="E64" s="39" t="s">
        <v>74</v>
      </c>
      <c r="F64" s="40"/>
      <c r="G64" s="40" t="s">
        <v>121</v>
      </c>
      <c r="H64" s="40" t="s">
        <v>124</v>
      </c>
      <c r="I64" s="40">
        <v>1</v>
      </c>
      <c r="J64" s="40">
        <v>6</v>
      </c>
      <c r="K64" s="40"/>
      <c r="L64" s="49"/>
      <c r="M64" s="49"/>
      <c r="N64" s="49"/>
      <c r="O64" s="49">
        <v>2</v>
      </c>
      <c r="P64" s="49"/>
      <c r="Q64" s="49"/>
      <c r="R64" s="49"/>
      <c r="S64" s="49"/>
      <c r="T64" s="49"/>
      <c r="U64" s="49"/>
      <c r="V64" s="52"/>
    </row>
    <row r="65" spans="1:22" s="22" customFormat="1" ht="25.5">
      <c r="A65" s="37" t="s">
        <v>221</v>
      </c>
      <c r="B65" s="38" t="s">
        <v>223</v>
      </c>
      <c r="C65" s="39" t="s">
        <v>72</v>
      </c>
      <c r="D65" s="39"/>
      <c r="E65" s="39" t="s">
        <v>74</v>
      </c>
      <c r="F65" s="40"/>
      <c r="G65" s="40"/>
      <c r="H65" s="40"/>
      <c r="I65" s="40"/>
      <c r="J65" s="40">
        <v>1</v>
      </c>
      <c r="K65" s="40"/>
      <c r="L65" s="49"/>
      <c r="M65" s="49"/>
      <c r="N65" s="49"/>
      <c r="O65" s="49" t="s">
        <v>146</v>
      </c>
      <c r="P65" s="49"/>
      <c r="Q65" s="49"/>
      <c r="R65" s="49"/>
      <c r="S65" s="49"/>
      <c r="T65" s="49"/>
      <c r="U65" s="49"/>
      <c r="V65" s="52"/>
    </row>
    <row r="66" spans="1:22" s="22" customFormat="1" ht="25.5">
      <c r="A66" s="37" t="s">
        <v>221</v>
      </c>
      <c r="B66" s="38" t="s">
        <v>224</v>
      </c>
      <c r="C66" s="39" t="s">
        <v>92</v>
      </c>
      <c r="D66" s="39" t="s">
        <v>73</v>
      </c>
      <c r="E66" s="39" t="s">
        <v>114</v>
      </c>
      <c r="F66" s="40" t="s">
        <v>93</v>
      </c>
      <c r="G66" s="40" t="s">
        <v>225</v>
      </c>
      <c r="H66" s="41" t="s">
        <v>226</v>
      </c>
      <c r="I66" s="40">
        <v>4</v>
      </c>
      <c r="J66" s="40">
        <v>128</v>
      </c>
      <c r="K66" s="40"/>
      <c r="L66" s="49"/>
      <c r="M66" s="49"/>
      <c r="N66" s="49"/>
      <c r="O66" s="49" t="s">
        <v>227</v>
      </c>
      <c r="P66" s="49"/>
      <c r="Q66" s="49"/>
      <c r="R66" s="49"/>
      <c r="S66" s="49"/>
      <c r="T66" s="49"/>
      <c r="U66" s="49"/>
      <c r="V66" s="52"/>
    </row>
    <row r="67" spans="1:22" s="22" customFormat="1" ht="25.5">
      <c r="A67" s="37" t="s">
        <v>228</v>
      </c>
      <c r="B67" s="38" t="s">
        <v>229</v>
      </c>
      <c r="C67" s="39" t="s">
        <v>230</v>
      </c>
      <c r="D67" s="39" t="s">
        <v>231</v>
      </c>
      <c r="E67" s="39"/>
      <c r="F67" s="40"/>
      <c r="G67" s="40" t="s">
        <v>193</v>
      </c>
      <c r="H67" s="40" t="s">
        <v>232</v>
      </c>
      <c r="I67" s="40">
        <v>5</v>
      </c>
      <c r="J67" s="40"/>
      <c r="K67" s="40" t="s">
        <v>195</v>
      </c>
      <c r="L67" s="49"/>
      <c r="M67" s="49"/>
      <c r="N67" s="49"/>
      <c r="O67" s="49">
        <v>17</v>
      </c>
      <c r="P67" s="49"/>
      <c r="Q67" s="49"/>
      <c r="R67" s="49"/>
      <c r="S67" s="49"/>
      <c r="T67" s="49"/>
      <c r="U67" s="49"/>
      <c r="V67" s="52"/>
    </row>
    <row r="68" spans="1:22" s="22" customFormat="1">
      <c r="A68" s="37" t="s">
        <v>203</v>
      </c>
      <c r="B68" s="38" t="s">
        <v>233</v>
      </c>
      <c r="C68" s="39" t="s">
        <v>92</v>
      </c>
      <c r="D68" s="39" t="s">
        <v>73</v>
      </c>
      <c r="E68" s="39" t="s">
        <v>74</v>
      </c>
      <c r="F68" s="40"/>
      <c r="G68" s="40" t="s">
        <v>144</v>
      </c>
      <c r="H68" s="40" t="s">
        <v>144</v>
      </c>
      <c r="I68" s="40">
        <v>1</v>
      </c>
      <c r="J68" s="40">
        <v>25</v>
      </c>
      <c r="K68" s="40"/>
      <c r="L68" s="49"/>
      <c r="M68" s="49"/>
      <c r="N68" s="49"/>
      <c r="O68" s="49">
        <v>17</v>
      </c>
      <c r="P68" s="49"/>
      <c r="Q68" s="49">
        <v>3</v>
      </c>
      <c r="R68" s="49"/>
      <c r="S68" s="49"/>
      <c r="T68" s="49"/>
      <c r="U68" s="49"/>
      <c r="V68" s="52"/>
    </row>
    <row r="69" spans="1:22" s="22" customFormat="1" ht="25.5">
      <c r="A69" s="37" t="s">
        <v>234</v>
      </c>
      <c r="B69" s="38" t="s">
        <v>235</v>
      </c>
      <c r="C69" s="39" t="s">
        <v>72</v>
      </c>
      <c r="D69" s="39" t="s">
        <v>73</v>
      </c>
      <c r="E69" s="39" t="s">
        <v>74</v>
      </c>
      <c r="F69" s="40"/>
      <c r="G69" s="40"/>
      <c r="H69" s="40"/>
      <c r="I69" s="40"/>
      <c r="J69" s="40"/>
      <c r="K69" s="40" t="s">
        <v>77</v>
      </c>
      <c r="L69" s="49"/>
      <c r="M69" s="49"/>
      <c r="N69" s="49"/>
      <c r="O69" s="49"/>
      <c r="P69" s="49">
        <v>30</v>
      </c>
      <c r="Q69" s="49"/>
      <c r="R69" s="49"/>
      <c r="S69" s="49"/>
      <c r="T69" s="49"/>
      <c r="U69" s="49"/>
      <c r="V69" s="52"/>
    </row>
    <row r="70" spans="1:22" s="22" customFormat="1">
      <c r="A70" s="37" t="s">
        <v>236</v>
      </c>
      <c r="B70" s="38" t="s">
        <v>237</v>
      </c>
      <c r="C70" s="39" t="s">
        <v>113</v>
      </c>
      <c r="D70" s="39" t="s">
        <v>73</v>
      </c>
      <c r="E70" s="39" t="s">
        <v>74</v>
      </c>
      <c r="F70" s="40"/>
      <c r="G70" s="40"/>
      <c r="H70" s="40"/>
      <c r="I70" s="40"/>
      <c r="J70" s="40"/>
      <c r="K70" s="40" t="s">
        <v>77</v>
      </c>
      <c r="L70" s="49"/>
      <c r="M70" s="49"/>
      <c r="N70" s="49"/>
      <c r="O70" s="49"/>
      <c r="P70" s="49">
        <v>11</v>
      </c>
      <c r="Q70" s="49"/>
      <c r="R70" s="49"/>
      <c r="S70" s="49"/>
      <c r="T70" s="49"/>
      <c r="U70" s="49"/>
      <c r="V70" s="52"/>
    </row>
    <row r="71" spans="1:22" s="22" customFormat="1">
      <c r="A71" s="37" t="s">
        <v>203</v>
      </c>
      <c r="B71" s="38" t="s">
        <v>238</v>
      </c>
      <c r="C71" s="39" t="s">
        <v>92</v>
      </c>
      <c r="D71" s="39" t="s">
        <v>73</v>
      </c>
      <c r="E71" s="39" t="s">
        <v>74</v>
      </c>
      <c r="F71" s="40" t="s">
        <v>93</v>
      </c>
      <c r="G71" s="40" t="s">
        <v>94</v>
      </c>
      <c r="H71" s="40"/>
      <c r="I71" s="40">
        <v>1</v>
      </c>
      <c r="J71" s="40">
        <v>18</v>
      </c>
      <c r="K71" s="40"/>
      <c r="L71" s="49"/>
      <c r="M71" s="49"/>
      <c r="N71" s="49"/>
      <c r="O71" s="49"/>
      <c r="P71" s="49">
        <v>12</v>
      </c>
      <c r="Q71" s="49"/>
      <c r="R71" s="49"/>
      <c r="S71" s="49"/>
      <c r="T71" s="49"/>
      <c r="U71" s="49"/>
      <c r="V71" s="52"/>
    </row>
    <row r="72" spans="1:22" s="22" customFormat="1">
      <c r="A72" s="37" t="s">
        <v>234</v>
      </c>
      <c r="B72" s="38" t="s">
        <v>239</v>
      </c>
      <c r="C72" s="39" t="s">
        <v>92</v>
      </c>
      <c r="D72" s="39" t="s">
        <v>73</v>
      </c>
      <c r="E72" s="39" t="s">
        <v>114</v>
      </c>
      <c r="F72" s="40"/>
      <c r="G72" s="40" t="s">
        <v>205</v>
      </c>
      <c r="H72" s="40"/>
      <c r="I72" s="40">
        <v>1</v>
      </c>
      <c r="J72" s="40">
        <v>168</v>
      </c>
      <c r="K72" s="40"/>
      <c r="L72" s="49"/>
      <c r="M72" s="49"/>
      <c r="N72" s="49"/>
      <c r="O72" s="49"/>
      <c r="P72" s="49" t="s">
        <v>240</v>
      </c>
      <c r="Q72" s="49"/>
      <c r="R72" s="49"/>
      <c r="S72" s="49" t="s">
        <v>184</v>
      </c>
      <c r="T72" s="49"/>
      <c r="U72" s="49"/>
      <c r="V72" s="52"/>
    </row>
    <row r="73" spans="1:22" s="22" customFormat="1" ht="25.5">
      <c r="A73" s="37" t="s">
        <v>241</v>
      </c>
      <c r="B73" s="38" t="s">
        <v>242</v>
      </c>
      <c r="C73" s="39" t="s">
        <v>72</v>
      </c>
      <c r="D73" s="39" t="s">
        <v>73</v>
      </c>
      <c r="E73" s="39" t="s">
        <v>114</v>
      </c>
      <c r="F73" s="40"/>
      <c r="G73" s="40" t="s">
        <v>121</v>
      </c>
      <c r="H73" s="40" t="s">
        <v>209</v>
      </c>
      <c r="I73" s="40">
        <v>4</v>
      </c>
      <c r="J73" s="40">
        <v>45</v>
      </c>
      <c r="K73" s="40"/>
      <c r="L73" s="49"/>
      <c r="M73" s="49"/>
      <c r="N73" s="49"/>
      <c r="O73" s="49"/>
      <c r="P73" s="49">
        <v>14</v>
      </c>
      <c r="Q73" s="49"/>
      <c r="R73" s="49"/>
      <c r="S73" s="49"/>
      <c r="T73" s="49"/>
      <c r="U73" s="49"/>
      <c r="V73" s="52"/>
    </row>
    <row r="74" spans="1:22" s="22" customFormat="1" ht="25.5">
      <c r="A74" s="37" t="s">
        <v>203</v>
      </c>
      <c r="B74" s="38" t="s">
        <v>243</v>
      </c>
      <c r="C74" s="39" t="s">
        <v>92</v>
      </c>
      <c r="D74" s="39" t="s">
        <v>73</v>
      </c>
      <c r="E74" s="39" t="s">
        <v>74</v>
      </c>
      <c r="F74" s="40" t="s">
        <v>93</v>
      </c>
      <c r="G74" s="40" t="s">
        <v>244</v>
      </c>
      <c r="H74" s="40"/>
      <c r="I74" s="40">
        <v>2</v>
      </c>
      <c r="J74" s="40">
        <v>120</v>
      </c>
      <c r="K74" s="40"/>
      <c r="L74" s="49"/>
      <c r="M74" s="49"/>
      <c r="N74" s="49"/>
      <c r="O74" s="49"/>
      <c r="P74" s="49" t="s">
        <v>245</v>
      </c>
      <c r="Q74" s="49"/>
      <c r="R74" s="49"/>
      <c r="S74" s="49"/>
      <c r="T74" s="49"/>
      <c r="U74" s="49"/>
      <c r="V74" s="52"/>
    </row>
    <row r="75" spans="1:22" s="22" customFormat="1" ht="25.5">
      <c r="A75" s="38" t="s">
        <v>246</v>
      </c>
      <c r="B75" s="41" t="s">
        <v>247</v>
      </c>
      <c r="C75" s="39" t="s">
        <v>72</v>
      </c>
      <c r="D75" s="39" t="s">
        <v>73</v>
      </c>
      <c r="E75" s="39" t="s">
        <v>74</v>
      </c>
      <c r="F75" s="40"/>
      <c r="G75" s="40"/>
      <c r="H75" s="40"/>
      <c r="I75" s="40"/>
      <c r="J75" s="40"/>
      <c r="K75" s="40" t="s">
        <v>77</v>
      </c>
      <c r="L75" s="49"/>
      <c r="M75" s="49"/>
      <c r="N75" s="49"/>
      <c r="O75" s="49"/>
      <c r="P75" s="49">
        <v>27</v>
      </c>
      <c r="Q75" s="49"/>
      <c r="R75" s="49"/>
      <c r="S75" s="49"/>
      <c r="T75" s="49"/>
      <c r="U75" s="49"/>
      <c r="V75" s="52"/>
    </row>
    <row r="76" spans="1:22" s="22" customFormat="1">
      <c r="A76" s="37" t="s">
        <v>248</v>
      </c>
      <c r="B76" s="38" t="s">
        <v>249</v>
      </c>
      <c r="C76" s="39" t="s">
        <v>72</v>
      </c>
      <c r="D76" s="39" t="s">
        <v>73</v>
      </c>
      <c r="E76" s="39" t="s">
        <v>74</v>
      </c>
      <c r="F76" s="40"/>
      <c r="G76" s="40"/>
      <c r="H76" s="40"/>
      <c r="I76" s="40"/>
      <c r="J76" s="40">
        <v>15</v>
      </c>
      <c r="K76" s="40" t="s">
        <v>77</v>
      </c>
      <c r="L76" s="49"/>
      <c r="M76" s="49"/>
      <c r="N76" s="49"/>
      <c r="O76" s="49"/>
      <c r="P76" s="49">
        <v>29</v>
      </c>
      <c r="Q76" s="49"/>
      <c r="R76" s="49"/>
      <c r="S76" s="49"/>
      <c r="T76" s="49"/>
      <c r="U76" s="49"/>
      <c r="V76" s="52"/>
    </row>
    <row r="77" spans="1:22" s="22" customFormat="1" ht="38.25">
      <c r="A77" s="37" t="s">
        <v>250</v>
      </c>
      <c r="B77" s="38" t="s">
        <v>251</v>
      </c>
      <c r="C77" s="39" t="s">
        <v>92</v>
      </c>
      <c r="D77" s="39" t="s">
        <v>176</v>
      </c>
      <c r="E77" s="39" t="s">
        <v>74</v>
      </c>
      <c r="F77" s="40"/>
      <c r="G77" s="40" t="s">
        <v>252</v>
      </c>
      <c r="H77" s="40" t="s">
        <v>226</v>
      </c>
      <c r="I77" s="40">
        <v>3</v>
      </c>
      <c r="J77" s="40">
        <v>40</v>
      </c>
      <c r="K77" s="40"/>
      <c r="L77" s="49"/>
      <c r="M77" s="49"/>
      <c r="N77" s="49"/>
      <c r="O77" s="49"/>
      <c r="P77" s="49">
        <v>30</v>
      </c>
      <c r="Q77" s="49"/>
      <c r="R77" s="49"/>
      <c r="S77" s="49"/>
      <c r="T77" s="49"/>
      <c r="U77" s="49"/>
      <c r="V77" s="52"/>
    </row>
    <row r="78" spans="1:22" s="22" customFormat="1" ht="38.25">
      <c r="A78" s="37" t="s">
        <v>253</v>
      </c>
      <c r="B78" s="38" t="s">
        <v>254</v>
      </c>
      <c r="C78" s="39" t="s">
        <v>113</v>
      </c>
      <c r="D78" s="39"/>
      <c r="E78" s="39" t="s">
        <v>74</v>
      </c>
      <c r="F78" s="40" t="s">
        <v>115</v>
      </c>
      <c r="G78" s="40"/>
      <c r="H78" s="40"/>
      <c r="I78" s="40">
        <v>1</v>
      </c>
      <c r="J78" s="40">
        <v>7</v>
      </c>
      <c r="K78" s="40" t="s">
        <v>77</v>
      </c>
      <c r="L78" s="49"/>
      <c r="M78" s="49"/>
      <c r="N78" s="49"/>
      <c r="O78" s="49"/>
      <c r="P78" s="49"/>
      <c r="Q78" s="49" t="s">
        <v>255</v>
      </c>
      <c r="R78" s="49"/>
      <c r="S78" s="49"/>
      <c r="T78" s="49"/>
      <c r="U78" s="49"/>
      <c r="V78" s="52"/>
    </row>
    <row r="79" spans="1:22" s="22" customFormat="1" ht="25.5">
      <c r="A79" s="37" t="s">
        <v>253</v>
      </c>
      <c r="B79" s="38" t="s">
        <v>256</v>
      </c>
      <c r="C79" s="39" t="s">
        <v>72</v>
      </c>
      <c r="D79" s="39" t="s">
        <v>73</v>
      </c>
      <c r="E79" s="39" t="s">
        <v>74</v>
      </c>
      <c r="F79" s="40" t="s">
        <v>257</v>
      </c>
      <c r="G79" s="40" t="s">
        <v>83</v>
      </c>
      <c r="H79" s="40" t="s">
        <v>258</v>
      </c>
      <c r="I79" s="40">
        <v>3</v>
      </c>
      <c r="J79" s="40">
        <v>70</v>
      </c>
      <c r="K79" s="40" t="s">
        <v>77</v>
      </c>
      <c r="L79" s="49"/>
      <c r="M79" s="49"/>
      <c r="N79" s="49"/>
      <c r="O79" s="49"/>
      <c r="P79" s="49"/>
      <c r="Q79" s="49" t="s">
        <v>146</v>
      </c>
      <c r="R79" s="49"/>
      <c r="S79" s="49"/>
      <c r="T79" s="49"/>
      <c r="U79" s="49"/>
      <c r="V79" s="52"/>
    </row>
    <row r="80" spans="1:22" s="22" customFormat="1" ht="25.5">
      <c r="A80" s="37" t="s">
        <v>241</v>
      </c>
      <c r="B80" s="38" t="s">
        <v>259</v>
      </c>
      <c r="C80" s="39" t="s">
        <v>113</v>
      </c>
      <c r="D80" s="39" t="s">
        <v>73</v>
      </c>
      <c r="E80" s="39" t="s">
        <v>114</v>
      </c>
      <c r="F80" s="40" t="s">
        <v>260</v>
      </c>
      <c r="G80" s="40" t="s">
        <v>261</v>
      </c>
      <c r="H80" s="40" t="s">
        <v>167</v>
      </c>
      <c r="I80" s="40">
        <v>6</v>
      </c>
      <c r="J80" s="40">
        <v>152</v>
      </c>
      <c r="K80" s="40"/>
      <c r="L80" s="49"/>
      <c r="M80" s="49"/>
      <c r="N80" s="49"/>
      <c r="O80" s="49"/>
      <c r="P80" s="49"/>
      <c r="Q80" s="49"/>
      <c r="R80" s="49">
        <v>5</v>
      </c>
      <c r="S80" s="49"/>
      <c r="T80" s="49"/>
      <c r="U80" s="49"/>
      <c r="V80" s="52"/>
    </row>
    <row r="81" spans="1:22" s="22" customFormat="1" ht="25.5">
      <c r="A81" s="37" t="s">
        <v>262</v>
      </c>
      <c r="B81" s="38" t="s">
        <v>263</v>
      </c>
      <c r="C81" s="39" t="s">
        <v>72</v>
      </c>
      <c r="D81" s="39" t="s">
        <v>73</v>
      </c>
      <c r="E81" s="39" t="s">
        <v>74</v>
      </c>
      <c r="F81" s="40"/>
      <c r="G81" s="40"/>
      <c r="H81" s="40"/>
      <c r="I81" s="40"/>
      <c r="J81" s="40"/>
      <c r="K81" s="40" t="s">
        <v>77</v>
      </c>
      <c r="L81" s="49"/>
      <c r="M81" s="49"/>
      <c r="N81" s="49"/>
      <c r="O81" s="49"/>
      <c r="P81" s="49"/>
      <c r="Q81" s="49"/>
      <c r="R81" s="49">
        <v>9</v>
      </c>
      <c r="S81" s="49"/>
      <c r="T81" s="49"/>
      <c r="U81" s="49"/>
      <c r="V81" s="52"/>
    </row>
    <row r="82" spans="1:22" s="22" customFormat="1" ht="25.5">
      <c r="A82" s="37" t="s">
        <v>264</v>
      </c>
      <c r="B82" s="38" t="s">
        <v>265</v>
      </c>
      <c r="C82" s="39" t="s">
        <v>72</v>
      </c>
      <c r="D82" s="39" t="s">
        <v>73</v>
      </c>
      <c r="E82" s="39"/>
      <c r="F82" s="40"/>
      <c r="G82" s="40"/>
      <c r="H82" s="40"/>
      <c r="I82" s="40"/>
      <c r="J82" s="40"/>
      <c r="K82" s="40" t="s">
        <v>77</v>
      </c>
      <c r="L82" s="49"/>
      <c r="M82" s="49"/>
      <c r="N82" s="49"/>
      <c r="O82" s="49"/>
      <c r="P82" s="49"/>
      <c r="Q82" s="49"/>
      <c r="R82" s="49">
        <v>20</v>
      </c>
      <c r="S82" s="49"/>
      <c r="T82" s="49"/>
      <c r="U82" s="49"/>
      <c r="V82" s="52"/>
    </row>
    <row r="83" spans="1:22" s="22" customFormat="1" ht="25.5">
      <c r="A83" s="37" t="s">
        <v>266</v>
      </c>
      <c r="B83" s="38" t="s">
        <v>265</v>
      </c>
      <c r="C83" s="39" t="s">
        <v>72</v>
      </c>
      <c r="D83" s="39" t="s">
        <v>73</v>
      </c>
      <c r="E83" s="39"/>
      <c r="F83" s="40" t="s">
        <v>267</v>
      </c>
      <c r="G83" s="40" t="s">
        <v>54</v>
      </c>
      <c r="H83" s="40" t="s">
        <v>268</v>
      </c>
      <c r="I83" s="40"/>
      <c r="J83" s="40"/>
      <c r="K83" s="40" t="s">
        <v>77</v>
      </c>
      <c r="L83" s="49"/>
      <c r="M83" s="49"/>
      <c r="N83" s="49"/>
      <c r="O83" s="49"/>
      <c r="P83" s="49"/>
      <c r="Q83" s="49"/>
      <c r="R83" s="49"/>
      <c r="S83" s="49">
        <v>20</v>
      </c>
      <c r="T83" s="49"/>
      <c r="U83" s="49"/>
      <c r="V83" s="52"/>
    </row>
    <row r="84" spans="1:22" s="22" customFormat="1" ht="25.5">
      <c r="A84" s="37" t="s">
        <v>269</v>
      </c>
      <c r="B84" s="38" t="s">
        <v>270</v>
      </c>
      <c r="C84" s="39" t="s">
        <v>92</v>
      </c>
      <c r="D84" s="39" t="s">
        <v>73</v>
      </c>
      <c r="E84" s="39" t="s">
        <v>114</v>
      </c>
      <c r="F84" s="40" t="s">
        <v>115</v>
      </c>
      <c r="G84" s="40" t="s">
        <v>205</v>
      </c>
      <c r="H84" s="40" t="s">
        <v>271</v>
      </c>
      <c r="I84" s="40">
        <v>1</v>
      </c>
      <c r="J84" s="40">
        <v>24</v>
      </c>
      <c r="K84" s="40"/>
      <c r="L84" s="49"/>
      <c r="M84" s="49"/>
      <c r="N84" s="49"/>
      <c r="O84" s="49"/>
      <c r="P84" s="49"/>
      <c r="Q84" s="49">
        <v>27</v>
      </c>
      <c r="R84" s="49"/>
      <c r="S84" s="49"/>
      <c r="T84" s="49"/>
      <c r="U84" s="49"/>
      <c r="V84" s="52"/>
    </row>
    <row r="85" spans="1:22" s="22" customFormat="1" ht="25.5">
      <c r="A85" s="37" t="s">
        <v>272</v>
      </c>
      <c r="B85" s="38" t="s">
        <v>273</v>
      </c>
      <c r="C85" s="39" t="s">
        <v>92</v>
      </c>
      <c r="D85" s="39" t="s">
        <v>73</v>
      </c>
      <c r="E85" s="39" t="s">
        <v>74</v>
      </c>
      <c r="F85" s="40" t="s">
        <v>93</v>
      </c>
      <c r="G85" s="40" t="s">
        <v>274</v>
      </c>
      <c r="H85" s="40" t="s">
        <v>275</v>
      </c>
      <c r="I85" s="40"/>
      <c r="J85" s="40">
        <v>3</v>
      </c>
      <c r="K85" s="40"/>
      <c r="L85" s="49"/>
      <c r="M85" s="49"/>
      <c r="N85" s="49"/>
      <c r="O85" s="49"/>
      <c r="P85" s="49"/>
      <c r="Q85" s="49"/>
      <c r="R85" s="49" t="s">
        <v>276</v>
      </c>
      <c r="S85" s="49"/>
      <c r="T85" s="49"/>
      <c r="U85" s="49"/>
      <c r="V85" s="52"/>
    </row>
    <row r="86" spans="1:22" s="22" customFormat="1" ht="25.5">
      <c r="A86" s="37" t="s">
        <v>277</v>
      </c>
      <c r="B86" s="38" t="s">
        <v>278</v>
      </c>
      <c r="C86" s="39" t="s">
        <v>113</v>
      </c>
      <c r="D86" s="39" t="s">
        <v>73</v>
      </c>
      <c r="E86" s="39" t="s">
        <v>74</v>
      </c>
      <c r="F86" s="40" t="s">
        <v>157</v>
      </c>
      <c r="G86" s="40"/>
      <c r="H86" s="40"/>
      <c r="I86" s="40"/>
      <c r="J86" s="40"/>
      <c r="K86" s="40" t="s">
        <v>77</v>
      </c>
      <c r="L86" s="49"/>
      <c r="M86" s="49"/>
      <c r="N86" s="49"/>
      <c r="O86" s="49"/>
      <c r="P86" s="49"/>
      <c r="Q86" s="49"/>
      <c r="R86" s="49"/>
      <c r="S86" s="49">
        <v>20</v>
      </c>
      <c r="T86" s="49"/>
      <c r="U86" s="49"/>
      <c r="V86" s="52"/>
    </row>
    <row r="87" spans="1:22" s="22" customFormat="1" ht="25.5">
      <c r="A87" s="37" t="s">
        <v>279</v>
      </c>
      <c r="B87" s="38" t="s">
        <v>280</v>
      </c>
      <c r="C87" s="39" t="s">
        <v>72</v>
      </c>
      <c r="D87" s="39" t="s">
        <v>73</v>
      </c>
      <c r="E87" s="39" t="s">
        <v>74</v>
      </c>
      <c r="F87" s="40" t="s">
        <v>281</v>
      </c>
      <c r="G87" s="40"/>
      <c r="H87" s="40"/>
      <c r="I87" s="40"/>
      <c r="J87" s="40"/>
      <c r="K87" s="40" t="s">
        <v>77</v>
      </c>
      <c r="L87" s="49"/>
      <c r="M87" s="49"/>
      <c r="N87" s="49"/>
      <c r="O87" s="49"/>
      <c r="P87" s="49"/>
      <c r="Q87" s="49">
        <v>25</v>
      </c>
      <c r="R87" s="49"/>
      <c r="S87" s="49"/>
      <c r="T87" s="49"/>
      <c r="U87" s="49"/>
      <c r="V87" s="52"/>
    </row>
    <row r="88" spans="1:22" s="22" customFormat="1">
      <c r="A88" s="37" t="s">
        <v>282</v>
      </c>
      <c r="B88" s="38" t="s">
        <v>283</v>
      </c>
      <c r="C88" s="39" t="s">
        <v>72</v>
      </c>
      <c r="D88" s="39" t="s">
        <v>73</v>
      </c>
      <c r="E88" s="39" t="s">
        <v>74</v>
      </c>
      <c r="F88" s="40"/>
      <c r="G88" s="40"/>
      <c r="H88" s="40"/>
      <c r="I88" s="40"/>
      <c r="J88" s="40"/>
      <c r="K88" s="40" t="s">
        <v>77</v>
      </c>
      <c r="L88" s="49"/>
      <c r="M88" s="49"/>
      <c r="N88" s="49"/>
      <c r="O88" s="49"/>
      <c r="P88" s="49"/>
      <c r="Q88" s="49"/>
      <c r="R88" s="49">
        <v>19</v>
      </c>
      <c r="S88" s="49"/>
      <c r="T88" s="49"/>
      <c r="U88" s="49"/>
      <c r="V88" s="52"/>
    </row>
    <row r="89" spans="1:22" s="22" customFormat="1" ht="25.5">
      <c r="A89" s="37" t="s">
        <v>203</v>
      </c>
      <c r="B89" s="38" t="s">
        <v>284</v>
      </c>
      <c r="C89" s="39" t="s">
        <v>92</v>
      </c>
      <c r="D89" s="39" t="s">
        <v>176</v>
      </c>
      <c r="E89" s="39" t="s">
        <v>74</v>
      </c>
      <c r="F89" s="40" t="s">
        <v>285</v>
      </c>
      <c r="G89" s="40" t="s">
        <v>286</v>
      </c>
      <c r="H89" s="40" t="s">
        <v>287</v>
      </c>
      <c r="I89" s="40">
        <v>2</v>
      </c>
      <c r="J89" s="40">
        <v>53</v>
      </c>
      <c r="K89" s="40"/>
      <c r="L89" s="49"/>
      <c r="M89" s="49"/>
      <c r="N89" s="49"/>
      <c r="O89" s="49"/>
      <c r="P89" s="49"/>
      <c r="Q89" s="49"/>
      <c r="R89" s="49" t="s">
        <v>288</v>
      </c>
      <c r="S89" s="49"/>
      <c r="T89" s="49"/>
      <c r="U89" s="49"/>
      <c r="V89" s="52"/>
    </row>
    <row r="90" spans="1:22" s="22" customFormat="1" ht="25.5">
      <c r="A90" s="37" t="s">
        <v>289</v>
      </c>
      <c r="B90" s="38" t="s">
        <v>290</v>
      </c>
      <c r="C90" s="39" t="s">
        <v>113</v>
      </c>
      <c r="D90" s="39" t="s">
        <v>73</v>
      </c>
      <c r="E90" s="39" t="s">
        <v>74</v>
      </c>
      <c r="F90" s="40" t="s">
        <v>93</v>
      </c>
      <c r="G90" s="40" t="s">
        <v>198</v>
      </c>
      <c r="H90" s="40" t="s">
        <v>291</v>
      </c>
      <c r="I90" s="40">
        <v>5</v>
      </c>
      <c r="J90" s="40">
        <v>110</v>
      </c>
      <c r="K90" s="40"/>
      <c r="L90" s="49"/>
      <c r="M90" s="49"/>
      <c r="N90" s="49"/>
      <c r="O90" s="49"/>
      <c r="P90" s="49"/>
      <c r="Q90" s="49"/>
      <c r="R90" s="49">
        <v>9</v>
      </c>
      <c r="S90" s="49"/>
      <c r="T90" s="49"/>
      <c r="U90" s="49"/>
      <c r="V90" s="52"/>
    </row>
    <row r="91" spans="1:22" s="22" customFormat="1" ht="25.5">
      <c r="A91" s="37" t="s">
        <v>292</v>
      </c>
      <c r="B91" s="38" t="s">
        <v>293</v>
      </c>
      <c r="C91" s="39" t="s">
        <v>113</v>
      </c>
      <c r="D91" s="39" t="s">
        <v>73</v>
      </c>
      <c r="E91" s="39" t="s">
        <v>114</v>
      </c>
      <c r="F91" s="40" t="s">
        <v>132</v>
      </c>
      <c r="G91" s="40" t="s">
        <v>121</v>
      </c>
      <c r="H91" s="40" t="s">
        <v>294</v>
      </c>
      <c r="I91" s="40">
        <v>5</v>
      </c>
      <c r="J91" s="40">
        <v>141</v>
      </c>
      <c r="K91" s="40"/>
      <c r="L91" s="49"/>
      <c r="M91" s="49"/>
      <c r="N91" s="49"/>
      <c r="O91" s="49"/>
      <c r="P91" s="49"/>
      <c r="Q91" s="49"/>
      <c r="R91" s="49">
        <v>4</v>
      </c>
      <c r="S91" s="49"/>
      <c r="T91" s="49"/>
      <c r="U91" s="49"/>
      <c r="V91" s="52"/>
    </row>
    <row r="92" spans="1:22" s="22" customFormat="1" ht="25.5">
      <c r="A92" s="37" t="s">
        <v>295</v>
      </c>
      <c r="B92" s="38" t="s">
        <v>296</v>
      </c>
      <c r="C92" s="39" t="s">
        <v>72</v>
      </c>
      <c r="D92" s="39" t="s">
        <v>73</v>
      </c>
      <c r="E92" s="39" t="s">
        <v>74</v>
      </c>
      <c r="F92" s="40" t="s">
        <v>297</v>
      </c>
      <c r="G92" s="40" t="s">
        <v>121</v>
      </c>
      <c r="H92" s="40" t="s">
        <v>124</v>
      </c>
      <c r="I92" s="40">
        <v>3</v>
      </c>
      <c r="J92" s="40">
        <v>80</v>
      </c>
      <c r="K92" s="40"/>
      <c r="L92" s="49"/>
      <c r="M92" s="49"/>
      <c r="N92" s="49"/>
      <c r="O92" s="49"/>
      <c r="P92" s="49"/>
      <c r="Q92" s="49"/>
      <c r="R92" s="49">
        <v>19</v>
      </c>
      <c r="S92" s="49"/>
      <c r="T92" s="49"/>
      <c r="U92" s="49"/>
      <c r="V92" s="52"/>
    </row>
    <row r="93" spans="1:22" s="22" customFormat="1" ht="25.5">
      <c r="A93" s="37" t="s">
        <v>295</v>
      </c>
      <c r="B93" s="38" t="s">
        <v>298</v>
      </c>
      <c r="C93" s="39" t="s">
        <v>72</v>
      </c>
      <c r="D93" s="39" t="s">
        <v>73</v>
      </c>
      <c r="E93" s="39" t="s">
        <v>74</v>
      </c>
      <c r="F93" s="40" t="s">
        <v>299</v>
      </c>
      <c r="G93" s="40" t="s">
        <v>133</v>
      </c>
      <c r="H93" s="40" t="s">
        <v>300</v>
      </c>
      <c r="I93" s="40">
        <v>9</v>
      </c>
      <c r="J93" s="40">
        <v>246</v>
      </c>
      <c r="K93" s="40"/>
      <c r="L93" s="49"/>
      <c r="M93" s="49"/>
      <c r="N93" s="49"/>
      <c r="O93" s="49"/>
      <c r="P93" s="49"/>
      <c r="Q93" s="49"/>
      <c r="R93" s="49"/>
      <c r="S93" s="49">
        <v>13</v>
      </c>
      <c r="T93" s="49"/>
      <c r="U93" s="49"/>
      <c r="V93" s="52"/>
    </row>
    <row r="94" spans="1:22" s="22" customFormat="1" ht="25.5">
      <c r="A94" s="37" t="s">
        <v>301</v>
      </c>
      <c r="B94" s="38" t="s">
        <v>302</v>
      </c>
      <c r="C94" s="39" t="s">
        <v>113</v>
      </c>
      <c r="D94" s="39" t="s">
        <v>73</v>
      </c>
      <c r="E94" s="39" t="s">
        <v>74</v>
      </c>
      <c r="F94" s="40" t="s">
        <v>303</v>
      </c>
      <c r="G94" s="40" t="s">
        <v>121</v>
      </c>
      <c r="H94" s="40" t="s">
        <v>209</v>
      </c>
      <c r="I94" s="40">
        <v>6</v>
      </c>
      <c r="J94" s="40">
        <v>139</v>
      </c>
      <c r="K94" s="40"/>
      <c r="L94" s="49"/>
      <c r="M94" s="49"/>
      <c r="N94" s="49"/>
      <c r="O94" s="49"/>
      <c r="P94" s="49"/>
      <c r="Q94" s="49"/>
      <c r="R94" s="49">
        <v>3</v>
      </c>
      <c r="S94" s="49"/>
      <c r="T94" s="49"/>
      <c r="U94" s="49"/>
      <c r="V94" s="52"/>
    </row>
    <row r="95" spans="1:22" s="22" customFormat="1" ht="51">
      <c r="A95" s="37" t="s">
        <v>304</v>
      </c>
      <c r="B95" s="38" t="s">
        <v>254</v>
      </c>
      <c r="C95" s="39" t="s">
        <v>72</v>
      </c>
      <c r="D95" s="39" t="s">
        <v>73</v>
      </c>
      <c r="E95" s="39" t="s">
        <v>74</v>
      </c>
      <c r="F95" s="40" t="s">
        <v>305</v>
      </c>
      <c r="G95" s="40" t="s">
        <v>121</v>
      </c>
      <c r="H95" s="40" t="s">
        <v>306</v>
      </c>
      <c r="I95" s="40">
        <v>1</v>
      </c>
      <c r="J95" s="40">
        <v>7</v>
      </c>
      <c r="K95" s="40"/>
      <c r="L95" s="49"/>
      <c r="M95" s="49"/>
      <c r="N95" s="49"/>
      <c r="O95" s="49"/>
      <c r="P95" s="49"/>
      <c r="Q95" s="49"/>
      <c r="R95" s="49">
        <v>11</v>
      </c>
      <c r="S95" s="49"/>
      <c r="T95" s="49"/>
      <c r="U95" s="49"/>
      <c r="V95" s="52"/>
    </row>
    <row r="96" spans="1:22" s="22" customFormat="1" ht="25.5">
      <c r="A96" s="37" t="s">
        <v>203</v>
      </c>
      <c r="B96" s="38" t="s">
        <v>307</v>
      </c>
      <c r="C96" s="39" t="s">
        <v>92</v>
      </c>
      <c r="D96" s="39" t="s">
        <v>73</v>
      </c>
      <c r="E96" s="39" t="s">
        <v>74</v>
      </c>
      <c r="F96" s="40" t="s">
        <v>308</v>
      </c>
      <c r="G96" s="40" t="s">
        <v>94</v>
      </c>
      <c r="H96" s="40"/>
      <c r="I96" s="40"/>
      <c r="J96" s="40">
        <v>44</v>
      </c>
      <c r="K96" s="40"/>
      <c r="L96" s="49"/>
      <c r="M96" s="49"/>
      <c r="N96" s="49"/>
      <c r="O96" s="49"/>
      <c r="P96" s="49"/>
      <c r="Q96" s="49"/>
      <c r="R96" s="49">
        <v>9</v>
      </c>
      <c r="S96" s="49"/>
      <c r="T96" s="49"/>
      <c r="U96" s="49"/>
      <c r="V96" s="52"/>
    </row>
    <row r="97" spans="1:22" s="22" customFormat="1">
      <c r="A97" s="37" t="s">
        <v>203</v>
      </c>
      <c r="B97" s="38" t="s">
        <v>309</v>
      </c>
      <c r="C97" s="39" t="s">
        <v>92</v>
      </c>
      <c r="D97" s="39" t="s">
        <v>73</v>
      </c>
      <c r="E97" s="39" t="s">
        <v>74</v>
      </c>
      <c r="F97" s="40" t="s">
        <v>93</v>
      </c>
      <c r="G97" s="40" t="s">
        <v>205</v>
      </c>
      <c r="H97" s="40"/>
      <c r="I97" s="40"/>
      <c r="J97" s="40">
        <v>188</v>
      </c>
      <c r="K97" s="40"/>
      <c r="L97" s="49"/>
      <c r="M97" s="49"/>
      <c r="N97" s="49"/>
      <c r="O97" s="49"/>
      <c r="P97" s="49"/>
      <c r="Q97" s="49" t="s">
        <v>310</v>
      </c>
      <c r="R97" s="49">
        <v>24</v>
      </c>
      <c r="S97" s="49"/>
      <c r="T97" s="49"/>
      <c r="U97" s="49"/>
      <c r="V97" s="52"/>
    </row>
    <row r="98" spans="1:22" s="22" customFormat="1" ht="25.5">
      <c r="A98" s="37" t="s">
        <v>203</v>
      </c>
      <c r="B98" s="38" t="s">
        <v>311</v>
      </c>
      <c r="C98" s="39" t="s">
        <v>92</v>
      </c>
      <c r="D98" s="39" t="s">
        <v>73</v>
      </c>
      <c r="E98" s="39" t="s">
        <v>74</v>
      </c>
      <c r="F98" s="40" t="s">
        <v>308</v>
      </c>
      <c r="G98" s="40" t="s">
        <v>205</v>
      </c>
      <c r="H98" s="40"/>
      <c r="I98" s="40"/>
      <c r="J98" s="40">
        <v>188</v>
      </c>
      <c r="K98" s="40"/>
      <c r="L98" s="49"/>
      <c r="M98" s="49"/>
      <c r="N98" s="49"/>
      <c r="O98" s="49"/>
      <c r="P98" s="49"/>
      <c r="Q98" s="49"/>
      <c r="R98" s="49" t="s">
        <v>312</v>
      </c>
      <c r="S98" s="49"/>
      <c r="T98" s="49"/>
      <c r="U98" s="49"/>
      <c r="V98" s="52"/>
    </row>
    <row r="99" spans="1:22" s="22" customFormat="1">
      <c r="A99" s="37" t="s">
        <v>313</v>
      </c>
      <c r="B99" s="38" t="s">
        <v>314</v>
      </c>
      <c r="C99" s="39" t="s">
        <v>230</v>
      </c>
      <c r="D99" s="39" t="s">
        <v>176</v>
      </c>
      <c r="E99" s="39" t="s">
        <v>74</v>
      </c>
      <c r="F99" s="40" t="s">
        <v>93</v>
      </c>
      <c r="G99" s="40" t="s">
        <v>315</v>
      </c>
      <c r="H99" s="40" t="s">
        <v>316</v>
      </c>
      <c r="I99" s="40"/>
      <c r="J99" s="40">
        <v>5</v>
      </c>
      <c r="K99" s="40"/>
      <c r="L99" s="49"/>
      <c r="M99" s="49"/>
      <c r="N99" s="49"/>
      <c r="O99" s="49"/>
      <c r="P99" s="49"/>
      <c r="Q99" s="49"/>
      <c r="R99" s="49">
        <v>28</v>
      </c>
      <c r="S99" s="49"/>
      <c r="T99" s="49"/>
      <c r="U99" s="49"/>
      <c r="V99" s="52"/>
    </row>
    <row r="100" spans="1:22" s="22" customFormat="1" ht="25.5">
      <c r="A100" s="37" t="s">
        <v>295</v>
      </c>
      <c r="B100" s="38" t="s">
        <v>317</v>
      </c>
      <c r="C100" s="39" t="s">
        <v>72</v>
      </c>
      <c r="D100" s="39" t="s">
        <v>73</v>
      </c>
      <c r="E100" s="39" t="s">
        <v>74</v>
      </c>
      <c r="F100" s="40" t="s">
        <v>318</v>
      </c>
      <c r="G100" s="40" t="s">
        <v>121</v>
      </c>
      <c r="H100" s="40" t="s">
        <v>294</v>
      </c>
      <c r="I100" s="40">
        <v>3</v>
      </c>
      <c r="J100" s="40">
        <v>80</v>
      </c>
      <c r="K100" s="40"/>
      <c r="L100" s="49"/>
      <c r="M100" s="49"/>
      <c r="N100" s="49"/>
      <c r="O100" s="49"/>
      <c r="P100" s="49"/>
      <c r="Q100" s="49"/>
      <c r="R100" s="49">
        <v>18</v>
      </c>
      <c r="S100" s="49"/>
      <c r="T100" s="49"/>
      <c r="U100" s="49"/>
      <c r="V100" s="52"/>
    </row>
    <row r="101" spans="1:22" s="22" customFormat="1" ht="25.5">
      <c r="A101" s="37" t="s">
        <v>319</v>
      </c>
      <c r="B101" s="38" t="s">
        <v>320</v>
      </c>
      <c r="C101" s="39" t="s">
        <v>72</v>
      </c>
      <c r="D101" s="39" t="s">
        <v>73</v>
      </c>
      <c r="E101" s="39" t="s">
        <v>74</v>
      </c>
      <c r="F101" s="40"/>
      <c r="G101" s="40"/>
      <c r="H101" s="40"/>
      <c r="I101" s="40"/>
      <c r="J101" s="40"/>
      <c r="K101" s="40" t="s">
        <v>77</v>
      </c>
      <c r="L101" s="49"/>
      <c r="M101" s="49"/>
      <c r="N101" s="49"/>
      <c r="O101" s="49"/>
      <c r="P101" s="49"/>
      <c r="Q101" s="49"/>
      <c r="R101" s="49"/>
      <c r="S101" s="49"/>
      <c r="T101" s="49">
        <v>4</v>
      </c>
      <c r="U101" s="49"/>
      <c r="V101" s="52"/>
    </row>
    <row r="102" spans="1:22" s="22" customFormat="1" ht="25.5">
      <c r="A102" s="37" t="s">
        <v>321</v>
      </c>
      <c r="B102" s="38" t="s">
        <v>322</v>
      </c>
      <c r="C102" s="39" t="s">
        <v>230</v>
      </c>
      <c r="D102" s="39" t="s">
        <v>73</v>
      </c>
      <c r="E102" s="39" t="s">
        <v>74</v>
      </c>
      <c r="F102" s="40" t="s">
        <v>281</v>
      </c>
      <c r="G102" s="40" t="s">
        <v>286</v>
      </c>
      <c r="H102" s="40" t="s">
        <v>287</v>
      </c>
      <c r="I102" s="40">
        <v>7</v>
      </c>
      <c r="J102" s="40">
        <v>166</v>
      </c>
      <c r="K102" s="40" t="s">
        <v>77</v>
      </c>
      <c r="L102" s="49"/>
      <c r="M102" s="49"/>
      <c r="N102" s="49"/>
      <c r="O102" s="49"/>
      <c r="P102" s="49"/>
      <c r="Q102" s="49"/>
      <c r="R102" s="49"/>
      <c r="S102" s="49"/>
      <c r="T102" s="49">
        <v>14</v>
      </c>
      <c r="U102" s="49"/>
      <c r="V102" s="52"/>
    </row>
    <row r="103" spans="1:22" s="22" customFormat="1" ht="38.25">
      <c r="A103" s="37" t="s">
        <v>323</v>
      </c>
      <c r="B103" s="38" t="s">
        <v>324</v>
      </c>
      <c r="C103" s="39" t="s">
        <v>72</v>
      </c>
      <c r="D103" s="39" t="s">
        <v>73</v>
      </c>
      <c r="E103" s="39" t="s">
        <v>74</v>
      </c>
      <c r="F103" s="40" t="s">
        <v>325</v>
      </c>
      <c r="G103" s="40" t="s">
        <v>286</v>
      </c>
      <c r="H103" s="40" t="s">
        <v>326</v>
      </c>
      <c r="I103" s="40">
        <v>7</v>
      </c>
      <c r="J103" s="40">
        <v>160</v>
      </c>
      <c r="K103" s="40" t="s">
        <v>77</v>
      </c>
      <c r="L103" s="49"/>
      <c r="M103" s="49"/>
      <c r="N103" s="49"/>
      <c r="O103" s="49"/>
      <c r="P103" s="49"/>
      <c r="Q103" s="49"/>
      <c r="R103" s="49"/>
      <c r="S103" s="49"/>
      <c r="T103" s="49">
        <v>21</v>
      </c>
      <c r="U103" s="49"/>
      <c r="V103" s="52"/>
    </row>
    <row r="104" spans="1:22" s="22" customFormat="1" ht="25.5">
      <c r="A104" s="37" t="s">
        <v>327</v>
      </c>
      <c r="B104" s="38" t="s">
        <v>328</v>
      </c>
      <c r="C104" s="39" t="s">
        <v>72</v>
      </c>
      <c r="D104" s="39" t="s">
        <v>73</v>
      </c>
      <c r="E104" s="39" t="s">
        <v>74</v>
      </c>
      <c r="F104" s="40" t="s">
        <v>329</v>
      </c>
      <c r="G104" s="40" t="s">
        <v>330</v>
      </c>
      <c r="H104" s="40" t="s">
        <v>331</v>
      </c>
      <c r="I104" s="40">
        <v>1</v>
      </c>
      <c r="J104" s="40">
        <v>21</v>
      </c>
      <c r="K104" s="40"/>
      <c r="L104" s="49"/>
      <c r="M104" s="49"/>
      <c r="N104" s="49"/>
      <c r="O104" s="49"/>
      <c r="P104" s="49"/>
      <c r="Q104" s="49"/>
      <c r="R104" s="49"/>
      <c r="S104" s="49"/>
      <c r="T104" s="49">
        <v>21</v>
      </c>
      <c r="U104" s="49"/>
      <c r="V104" s="52"/>
    </row>
    <row r="105" spans="1:22" s="22" customFormat="1">
      <c r="A105" s="37" t="s">
        <v>332</v>
      </c>
      <c r="B105" s="38" t="s">
        <v>333</v>
      </c>
      <c r="C105" s="39" t="s">
        <v>72</v>
      </c>
      <c r="D105" s="39" t="s">
        <v>73</v>
      </c>
      <c r="E105" s="39" t="s">
        <v>74</v>
      </c>
      <c r="F105" s="40"/>
      <c r="G105" s="40"/>
      <c r="H105" s="40"/>
      <c r="I105" s="40"/>
      <c r="J105" s="40"/>
      <c r="K105" s="40" t="s">
        <v>77</v>
      </c>
      <c r="L105" s="49"/>
      <c r="M105" s="49"/>
      <c r="N105" s="49"/>
      <c r="O105" s="49"/>
      <c r="P105" s="49"/>
      <c r="Q105" s="49"/>
      <c r="R105" s="49"/>
      <c r="S105" s="49"/>
      <c r="T105" s="49">
        <v>22</v>
      </c>
      <c r="U105" s="49"/>
      <c r="V105" s="52"/>
    </row>
    <row r="106" spans="1:22" s="22" customFormat="1" ht="38.25">
      <c r="A106" s="37" t="s">
        <v>334</v>
      </c>
      <c r="B106" s="38" t="s">
        <v>335</v>
      </c>
      <c r="C106" s="39" t="s">
        <v>92</v>
      </c>
      <c r="D106" s="39" t="s">
        <v>73</v>
      </c>
      <c r="E106" s="39" t="s">
        <v>114</v>
      </c>
      <c r="F106" s="40" t="s">
        <v>93</v>
      </c>
      <c r="G106" s="40" t="s">
        <v>205</v>
      </c>
      <c r="H106" s="40"/>
      <c r="I106" s="40">
        <v>8</v>
      </c>
      <c r="J106" s="40">
        <v>190</v>
      </c>
      <c r="K106" s="40"/>
      <c r="L106" s="49"/>
      <c r="M106" s="49"/>
      <c r="N106" s="49"/>
      <c r="O106" s="49"/>
      <c r="P106" s="49"/>
      <c r="Q106" s="49"/>
      <c r="R106" s="49"/>
      <c r="S106" s="49"/>
      <c r="T106" s="49"/>
      <c r="U106" s="49" t="s">
        <v>336</v>
      </c>
      <c r="V106" s="52"/>
    </row>
    <row r="107" spans="1:22" s="22" customFormat="1" ht="63.75">
      <c r="A107" s="37" t="s">
        <v>337</v>
      </c>
      <c r="B107" s="38" t="s">
        <v>338</v>
      </c>
      <c r="C107" s="39" t="s">
        <v>113</v>
      </c>
      <c r="D107" s="39" t="s">
        <v>176</v>
      </c>
      <c r="E107" s="39" t="s">
        <v>114</v>
      </c>
      <c r="F107" s="40" t="s">
        <v>339</v>
      </c>
      <c r="G107" s="40" t="s">
        <v>193</v>
      </c>
      <c r="H107" s="40" t="s">
        <v>340</v>
      </c>
      <c r="I107" s="40">
        <v>3</v>
      </c>
      <c r="J107" s="40">
        <v>70</v>
      </c>
      <c r="K107" s="40" t="s">
        <v>195</v>
      </c>
      <c r="L107" s="49"/>
      <c r="M107" s="49"/>
      <c r="N107" s="49"/>
      <c r="O107" s="49"/>
      <c r="P107" s="49"/>
      <c r="Q107" s="49"/>
      <c r="R107" s="49">
        <v>18</v>
      </c>
      <c r="S107" s="49" t="s">
        <v>372</v>
      </c>
      <c r="T107" s="49"/>
      <c r="U107" s="49"/>
      <c r="V107" s="52"/>
    </row>
    <row r="108" spans="1:22" s="22" customFormat="1" ht="25.5">
      <c r="A108" s="37" t="s">
        <v>373</v>
      </c>
      <c r="B108" s="75" t="s">
        <v>374</v>
      </c>
      <c r="C108" s="39" t="s">
        <v>72</v>
      </c>
      <c r="D108" s="39" t="s">
        <v>73</v>
      </c>
      <c r="E108" s="39" t="s">
        <v>74</v>
      </c>
      <c r="F108" s="40"/>
      <c r="G108" s="40" t="s">
        <v>133</v>
      </c>
      <c r="H108" s="40" t="s">
        <v>375</v>
      </c>
      <c r="I108" s="40"/>
      <c r="J108" s="40"/>
      <c r="K108" s="40"/>
      <c r="L108" s="49"/>
      <c r="M108" s="49"/>
      <c r="N108" s="49" t="s">
        <v>376</v>
      </c>
      <c r="O108" s="49" t="s">
        <v>376</v>
      </c>
      <c r="P108" s="49" t="s">
        <v>376</v>
      </c>
      <c r="Q108" s="49"/>
      <c r="R108" s="49"/>
      <c r="S108" s="49"/>
      <c r="T108" s="49"/>
      <c r="U108" s="49"/>
      <c r="V108" s="52"/>
    </row>
    <row r="109" spans="1:22" s="22" customFormat="1" ht="14.25">
      <c r="A109" s="37" t="s">
        <v>341</v>
      </c>
      <c r="B109" s="53" t="s">
        <v>342</v>
      </c>
      <c r="C109" s="39" t="s">
        <v>109</v>
      </c>
      <c r="D109" s="39" t="s">
        <v>73</v>
      </c>
      <c r="E109" s="39" t="s">
        <v>114</v>
      </c>
      <c r="F109" s="40" t="s">
        <v>93</v>
      </c>
      <c r="G109" s="40" t="s">
        <v>94</v>
      </c>
      <c r="H109" s="40" t="s">
        <v>142</v>
      </c>
      <c r="I109" s="40">
        <v>6</v>
      </c>
      <c r="J109" s="40">
        <v>113</v>
      </c>
      <c r="K109" s="40"/>
      <c r="L109" s="49"/>
      <c r="M109" s="49"/>
      <c r="N109" s="49"/>
      <c r="O109" s="49"/>
      <c r="P109" s="49"/>
      <c r="Q109" s="49"/>
      <c r="R109" s="49"/>
      <c r="S109" s="49"/>
      <c r="T109" s="49"/>
      <c r="U109" s="49" t="s">
        <v>146</v>
      </c>
      <c r="V109" s="52"/>
    </row>
    <row r="110" spans="1:22" s="22" customFormat="1">
      <c r="A110" s="54" t="s">
        <v>343</v>
      </c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70"/>
    </row>
    <row r="111" spans="1:22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</row>
    <row r="112" spans="1:22">
      <c r="A112" s="58" t="s">
        <v>28</v>
      </c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</row>
    <row r="113" spans="1:27">
      <c r="A113" s="59" t="s">
        <v>344</v>
      </c>
      <c r="B113" s="80">
        <v>46218</v>
      </c>
      <c r="C113" s="81"/>
      <c r="D113" s="60"/>
      <c r="E113" s="60"/>
      <c r="F113" s="60"/>
      <c r="G113" s="60"/>
      <c r="H113" s="60"/>
      <c r="I113" s="60"/>
      <c r="J113" s="60"/>
      <c r="K113" s="60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20"/>
      <c r="X113" s="20"/>
      <c r="Y113" s="20"/>
      <c r="Z113" s="20"/>
      <c r="AA113" s="20"/>
    </row>
    <row r="114" spans="1:27">
      <c r="A114" s="59" t="s">
        <v>345</v>
      </c>
      <c r="B114" s="61" t="s">
        <v>346</v>
      </c>
      <c r="C114" s="62"/>
      <c r="D114" s="63"/>
      <c r="E114" s="63"/>
      <c r="F114" s="63"/>
      <c r="G114" s="63"/>
      <c r="H114" s="63"/>
      <c r="I114" s="60"/>
      <c r="J114" s="60"/>
      <c r="K114" s="60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</row>
    <row r="115" spans="1:27">
      <c r="A115" s="57"/>
      <c r="B115" s="57"/>
      <c r="C115" s="57"/>
      <c r="D115" s="64"/>
      <c r="E115" s="64"/>
      <c r="F115" s="64"/>
      <c r="G115" s="64"/>
      <c r="H115" s="64"/>
      <c r="I115" s="64"/>
      <c r="J115" s="64"/>
      <c r="K115" s="64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</row>
    <row r="116" spans="1:27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</row>
    <row r="117" spans="1:27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</row>
    <row r="118" spans="1:27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27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</row>
    <row r="120" spans="1:27"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</row>
    <row r="121" spans="1:27"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</row>
    <row r="122" spans="1:27"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</row>
    <row r="123" spans="1:27"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</row>
    <row r="124" spans="1:27"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</row>
    <row r="125" spans="1:27"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</row>
    <row r="126" spans="1:27"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</row>
    <row r="127" spans="1:27"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</row>
    <row r="128" spans="1:27"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</row>
    <row r="129" spans="12:22"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</row>
    <row r="130" spans="12:22"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</row>
    <row r="131" spans="12:22"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</row>
    <row r="132" spans="12:22"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</row>
    <row r="133" spans="12:22"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</row>
    <row r="134" spans="12:22"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</row>
    <row r="135" spans="12:22"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</row>
    <row r="136" spans="12:22"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</row>
    <row r="137" spans="12:22"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</row>
    <row r="138" spans="12:22"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</row>
    <row r="139" spans="12:22"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</row>
    <row r="140" spans="12:22"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</row>
    <row r="141" spans="12:22"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</row>
    <row r="142" spans="12:22"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</row>
    <row r="143" spans="12:22"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</row>
    <row r="144" spans="12:22"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</row>
    <row r="145" spans="12:22"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</row>
    <row r="146" spans="12:22"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</row>
    <row r="147" spans="12:22"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</row>
    <row r="148" spans="12:22"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</row>
    <row r="149" spans="12:22"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</row>
    <row r="150" spans="12:22"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</row>
    <row r="151" spans="12:22"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</row>
    <row r="152" spans="12:22"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</row>
    <row r="153" spans="12:22"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</row>
    <row r="154" spans="12:22"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</row>
    <row r="155" spans="12:22"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</row>
    <row r="156" spans="12:22"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</row>
    <row r="157" spans="12:22"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</row>
    <row r="158" spans="12:22"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</row>
    <row r="159" spans="12:22"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</row>
    <row r="160" spans="12:22"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</row>
    <row r="161" spans="12:22"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</row>
    <row r="162" spans="12:22"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</row>
    <row r="163" spans="12:22"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</row>
    <row r="164" spans="12:22"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</row>
    <row r="165" spans="12:22"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</row>
    <row r="166" spans="12:22"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</row>
    <row r="167" spans="12:22"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</row>
    <row r="168" spans="12:22"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</row>
    <row r="169" spans="12:22"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</row>
    <row r="170" spans="12:22"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</row>
    <row r="171" spans="12:22"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</row>
    <row r="172" spans="12:22"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</row>
    <row r="173" spans="12:22"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</row>
    <row r="174" spans="12:22"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</row>
    <row r="175" spans="12:22"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</row>
    <row r="176" spans="12:22"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</row>
    <row r="177" spans="12:22"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</row>
    <row r="178" spans="12:22"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</row>
    <row r="179" spans="12:22"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</row>
    <row r="180" spans="12:22"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</row>
    <row r="181" spans="12:22"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</row>
    <row r="182" spans="12:22"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</row>
    <row r="183" spans="12:22"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</row>
    <row r="184" spans="12:22"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</row>
    <row r="185" spans="12:22"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</row>
    <row r="186" spans="12:22"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</row>
    <row r="187" spans="12:22"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</row>
    <row r="188" spans="12:22"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</row>
    <row r="189" spans="12:22"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</row>
    <row r="190" spans="12:22"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</row>
    <row r="191" spans="12:22"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</row>
    <row r="192" spans="12:22"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</row>
    <row r="193" spans="12:22"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</row>
    <row r="194" spans="12:22"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</row>
    <row r="195" spans="12:22"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</row>
    <row r="196" spans="12:22"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</row>
    <row r="197" spans="12:22"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</row>
    <row r="198" spans="12:22"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</row>
    <row r="199" spans="12:22"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</row>
    <row r="200" spans="12:22"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</row>
    <row r="201" spans="12:22"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</row>
    <row r="202" spans="12:22"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</row>
    <row r="203" spans="12:22"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</row>
    <row r="204" spans="12:22"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</row>
    <row r="205" spans="12:22"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</row>
    <row r="206" spans="12:22"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</row>
    <row r="207" spans="12:22"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</row>
    <row r="208" spans="12:22"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</row>
    <row r="209" spans="12:22"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</row>
    <row r="210" spans="12:22"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</row>
    <row r="211" spans="12:22"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</row>
    <row r="212" spans="12:22"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</row>
    <row r="213" spans="12:22"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</row>
    <row r="214" spans="12:22"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</row>
    <row r="215" spans="12:22"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</row>
    <row r="216" spans="12:22"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</row>
    <row r="217" spans="12:22"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</row>
    <row r="218" spans="12:22"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</row>
    <row r="219" spans="12:22"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</row>
    <row r="220" spans="12:22"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</row>
    <row r="221" spans="12:22"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</row>
    <row r="222" spans="12:22"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</row>
    <row r="223" spans="12:22"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</row>
    <row r="224" spans="12:22"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</row>
    <row r="225" spans="12:22"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</row>
    <row r="226" spans="12:22"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</row>
    <row r="227" spans="12:22"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</row>
    <row r="228" spans="12:22"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</row>
    <row r="229" spans="12:22"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</row>
    <row r="230" spans="12:22"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</row>
    <row r="231" spans="12:22"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</row>
    <row r="232" spans="12:22"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</row>
    <row r="233" spans="12:22"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</row>
    <row r="234" spans="12:22"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</row>
    <row r="235" spans="12:22"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</row>
    <row r="236" spans="12:22"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</row>
    <row r="237" spans="12:22"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</row>
    <row r="238" spans="12:22"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</row>
    <row r="239" spans="12:22"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</row>
    <row r="240" spans="12:22"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</row>
    <row r="241" spans="12:22"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</row>
    <row r="242" spans="12:22"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</row>
    <row r="243" spans="12:22"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</row>
    <row r="244" spans="12:22"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</row>
    <row r="245" spans="12:22"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</row>
    <row r="246" spans="12:22"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</row>
    <row r="247" spans="12:22"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</row>
    <row r="248" spans="12:22"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</row>
    <row r="249" spans="12:22"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</row>
    <row r="250" spans="12:22"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</row>
    <row r="251" spans="12:22"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</row>
    <row r="252" spans="12:22"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</row>
    <row r="253" spans="12:22"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</row>
    <row r="254" spans="12:22"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</row>
    <row r="255" spans="12:22"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</row>
    <row r="256" spans="12:22"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</row>
    <row r="257" spans="12:22"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</row>
    <row r="258" spans="12:22"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</row>
    <row r="259" spans="12:22"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</row>
    <row r="260" spans="12:22"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</row>
    <row r="261" spans="12:22"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</row>
    <row r="262" spans="12:22"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</row>
    <row r="263" spans="12:22"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</row>
    <row r="264" spans="12:22"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</row>
    <row r="265" spans="12:22"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</row>
    <row r="266" spans="12:22"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</row>
    <row r="267" spans="12:22"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</row>
    <row r="268" spans="12:22"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</row>
    <row r="269" spans="12:22"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</row>
    <row r="270" spans="12:22"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</row>
    <row r="271" spans="12:22"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</row>
    <row r="272" spans="12:22"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</row>
    <row r="273" spans="12:22"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</row>
    <row r="274" spans="12:22"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</row>
    <row r="275" spans="12:22"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</row>
    <row r="276" spans="12:22"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</row>
    <row r="277" spans="12:22"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</row>
    <row r="278" spans="12:22"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</row>
    <row r="279" spans="12:22"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</row>
    <row r="280" spans="12:22"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</row>
    <row r="281" spans="12:22"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</row>
    <row r="282" spans="12:22"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</row>
    <row r="283" spans="12:22"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</row>
    <row r="284" spans="12:22"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</row>
    <row r="285" spans="12:22"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</row>
    <row r="286" spans="12:22"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</row>
    <row r="287" spans="12:22"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</row>
    <row r="288" spans="12:22"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</row>
    <row r="289" spans="12:22"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</row>
    <row r="290" spans="12:22"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</row>
    <row r="291" spans="12:22"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</row>
    <row r="292" spans="12:22"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</row>
    <row r="293" spans="12:22"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</row>
    <row r="294" spans="12:22"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</row>
    <row r="295" spans="12:22"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</row>
    <row r="296" spans="12:22"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</row>
    <row r="297" spans="12:22"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</row>
    <row r="298" spans="12:22"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</row>
    <row r="299" spans="12:22"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</row>
    <row r="300" spans="12:22"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</row>
    <row r="301" spans="12:22"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</row>
    <row r="302" spans="12:22"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</row>
    <row r="303" spans="12:22"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</row>
    <row r="304" spans="12:22"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</row>
    <row r="305" spans="12:22"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</row>
    <row r="306" spans="12:22"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</row>
    <row r="307" spans="12:22"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</row>
    <row r="308" spans="12:22"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</row>
    <row r="309" spans="12:22"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</row>
    <row r="310" spans="12:22"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</row>
    <row r="311" spans="12:22"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</row>
    <row r="312" spans="12:22"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</row>
    <row r="313" spans="12:22"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</row>
    <row r="314" spans="12:22"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</row>
    <row r="315" spans="12:22"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</row>
    <row r="316" spans="12:22"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</row>
    <row r="317" spans="12:22"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</row>
    <row r="318" spans="12:22"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</row>
    <row r="319" spans="12:22"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</row>
    <row r="320" spans="12:22"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</row>
    <row r="321" spans="12:22"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</row>
    <row r="322" spans="12:22"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</row>
    <row r="323" spans="12:22"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</row>
    <row r="324" spans="12:22"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</row>
    <row r="325" spans="12:22"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</row>
    <row r="326" spans="12:22"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</row>
    <row r="327" spans="12:22"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</row>
    <row r="328" spans="12:22"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</row>
    <row r="329" spans="12:22"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</row>
    <row r="330" spans="12:22"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</row>
    <row r="331" spans="12:22"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</row>
    <row r="332" spans="12:22"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</row>
    <row r="333" spans="12:22"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</row>
    <row r="334" spans="12:22"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</row>
    <row r="335" spans="12:22"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</row>
    <row r="336" spans="12:22"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</row>
    <row r="337" spans="12:22"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</row>
    <row r="338" spans="12:22"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</row>
    <row r="339" spans="12:22"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</row>
    <row r="340" spans="12:22"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</row>
    <row r="341" spans="12:22"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</row>
    <row r="342" spans="12:22"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</row>
    <row r="343" spans="12:22"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</row>
    <row r="344" spans="12:22"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</row>
    <row r="345" spans="12:22"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</row>
    <row r="346" spans="12:22"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</row>
    <row r="347" spans="12:22"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</row>
    <row r="348" spans="12:22"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</row>
    <row r="349" spans="12:22"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</row>
    <row r="350" spans="12:22"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</row>
    <row r="351" spans="12:22"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</row>
    <row r="352" spans="12:22"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</row>
    <row r="353" spans="12:22"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</row>
    <row r="354" spans="12:22"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</row>
    <row r="355" spans="12:22"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</row>
    <row r="356" spans="12:22"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</row>
    <row r="357" spans="12:22"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</row>
    <row r="358" spans="12:22"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</row>
    <row r="359" spans="12:22"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</row>
    <row r="360" spans="12:22"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</row>
    <row r="361" spans="12:22"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</row>
    <row r="362" spans="12:22"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</row>
    <row r="363" spans="12:22"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</row>
    <row r="364" spans="12:22"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</row>
    <row r="365" spans="12:22"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</row>
    <row r="366" spans="12:22"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</row>
    <row r="367" spans="12:22"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</row>
    <row r="368" spans="12:22"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</row>
    <row r="369" spans="12:22"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</row>
    <row r="370" spans="12:22"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</row>
    <row r="371" spans="12:22"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</row>
    <row r="372" spans="12:22"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</row>
    <row r="373" spans="12:22"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</row>
    <row r="374" spans="12:22"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</row>
    <row r="375" spans="12:22"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</row>
    <row r="376" spans="12:22"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</row>
    <row r="377" spans="12:22"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</row>
    <row r="378" spans="12:22"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</row>
    <row r="379" spans="12:22"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</row>
    <row r="380" spans="12:22"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</row>
    <row r="381" spans="12:22"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</row>
    <row r="382" spans="12:22"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</row>
    <row r="383" spans="12:22"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</row>
    <row r="384" spans="12:22"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</row>
    <row r="385" spans="12:22"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</row>
    <row r="386" spans="12:22"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</row>
    <row r="387" spans="12:22"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</row>
    <row r="388" spans="12:22"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</row>
    <row r="389" spans="12:22"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</row>
    <row r="390" spans="12:22"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</row>
    <row r="391" spans="12:22"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</row>
    <row r="392" spans="12:22"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</row>
    <row r="393" spans="12:22"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</row>
    <row r="394" spans="12:22"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</row>
    <row r="395" spans="12:22"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</row>
    <row r="396" spans="12:22"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</row>
    <row r="397" spans="12:22"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</row>
    <row r="398" spans="12:22"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</row>
    <row r="399" spans="12:22"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</row>
    <row r="400" spans="12:22"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</row>
    <row r="401" spans="12:22"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</row>
    <row r="402" spans="12:22"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</row>
    <row r="403" spans="12:22"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</row>
    <row r="404" spans="12:22"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</row>
    <row r="405" spans="12:22"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</row>
    <row r="406" spans="12:22"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</row>
    <row r="407" spans="12:22"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</row>
    <row r="408" spans="12:22"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</row>
    <row r="409" spans="12:22"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</row>
    <row r="410" spans="12:22"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</row>
    <row r="411" spans="12:22"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</row>
    <row r="412" spans="12:22"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</row>
    <row r="413" spans="12:22"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</row>
    <row r="414" spans="12:22"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</row>
    <row r="415" spans="12:22"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</row>
    <row r="416" spans="12:22"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</row>
    <row r="417" spans="12:22"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</row>
    <row r="418" spans="12:22"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</row>
    <row r="419" spans="12:22"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</row>
    <row r="420" spans="12:22"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</row>
    <row r="421" spans="12:22"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</row>
    <row r="422" spans="12:22"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</row>
    <row r="423" spans="12:22"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</row>
    <row r="424" spans="12:22"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</row>
    <row r="425" spans="12:22"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</row>
    <row r="426" spans="12:22"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</row>
    <row r="427" spans="12:22"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</row>
    <row r="428" spans="12:22"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</row>
    <row r="429" spans="12:22"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</row>
    <row r="430" spans="12:22"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</row>
    <row r="431" spans="12:22"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</row>
    <row r="432" spans="12:22"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</row>
    <row r="433" spans="12:22"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</row>
    <row r="434" spans="12:22"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</row>
    <row r="435" spans="12:22"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</row>
    <row r="436" spans="12:22"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</row>
    <row r="437" spans="12:22"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</row>
    <row r="438" spans="12:22"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</row>
    <row r="439" spans="12:22"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</row>
    <row r="440" spans="12:22"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</row>
    <row r="441" spans="12:22"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</row>
    <row r="442" spans="12:22"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</row>
    <row r="443" spans="12:22"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</row>
    <row r="444" spans="12:22"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</row>
    <row r="445" spans="12:22"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</row>
    <row r="446" spans="12:22"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</row>
    <row r="447" spans="12:22"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</row>
    <row r="448" spans="12:22"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</row>
    <row r="449" spans="12:22"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</row>
    <row r="450" spans="12:22"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</row>
    <row r="451" spans="12:22"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</row>
    <row r="452" spans="12:22"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</row>
    <row r="453" spans="12:22"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</row>
    <row r="454" spans="12:22"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</row>
    <row r="455" spans="12:22"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</row>
    <row r="456" spans="12:22"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</row>
    <row r="457" spans="12:22"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</row>
    <row r="458" spans="12:22"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</row>
    <row r="459" spans="12:22"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</row>
    <row r="460" spans="12:22"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</row>
    <row r="461" spans="12:22"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</row>
    <row r="462" spans="12:22"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</row>
    <row r="463" spans="12:22"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</row>
    <row r="464" spans="12:22"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</row>
    <row r="465" spans="12:22"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</row>
    <row r="466" spans="12:22"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</row>
    <row r="467" spans="12:22"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</row>
    <row r="468" spans="12:22"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</row>
    <row r="469" spans="12:22"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</row>
    <row r="470" spans="12:22"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</row>
    <row r="471" spans="12:22"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</row>
    <row r="472" spans="12:22"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</row>
    <row r="473" spans="12:22"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</row>
    <row r="474" spans="12:22"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</row>
    <row r="475" spans="12:22"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</row>
    <row r="476" spans="12:22"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</row>
    <row r="477" spans="12:22"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</row>
    <row r="478" spans="12:22"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</row>
    <row r="479" spans="12:22"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</row>
    <row r="480" spans="12:22"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</row>
    <row r="481" spans="12:22"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</row>
    <row r="482" spans="12:22"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</row>
    <row r="483" spans="12:22"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</row>
    <row r="484" spans="12:22"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</row>
    <row r="485" spans="12:22"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</row>
    <row r="486" spans="12:22"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</row>
    <row r="487" spans="12:22"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</row>
    <row r="488" spans="12:22"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</row>
    <row r="489" spans="12:22"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</row>
    <row r="490" spans="12:22"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</row>
    <row r="491" spans="12:22"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</row>
    <row r="492" spans="12:22"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</row>
    <row r="493" spans="12:22"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</row>
    <row r="494" spans="12:22"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</row>
    <row r="495" spans="12:22"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</row>
    <row r="496" spans="12:22"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</row>
    <row r="497" spans="12:22"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</row>
    <row r="498" spans="12:22"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</row>
    <row r="499" spans="12:22"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</row>
    <row r="500" spans="12:22"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</row>
    <row r="501" spans="12:22"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</row>
    <row r="502" spans="12:22"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</row>
    <row r="503" spans="12:22"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</row>
    <row r="504" spans="12:22"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</row>
    <row r="505" spans="12:22"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</row>
    <row r="506" spans="12:22"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</row>
    <row r="507" spans="12:22"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</row>
    <row r="508" spans="12:22"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</row>
    <row r="509" spans="12:22"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</row>
    <row r="510" spans="12:22"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</row>
    <row r="511" spans="12:22"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</row>
    <row r="512" spans="12:22"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</row>
    <row r="513" spans="12:22"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</row>
    <row r="514" spans="12:22"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</row>
    <row r="515" spans="12:22"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</row>
    <row r="516" spans="12:22"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</row>
    <row r="517" spans="12:22"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</row>
    <row r="518" spans="12:22"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</row>
    <row r="519" spans="12:22"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</row>
    <row r="520" spans="12:22"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</row>
    <row r="521" spans="12:22"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</row>
    <row r="522" spans="12:22"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</row>
    <row r="523" spans="12:22"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</row>
    <row r="524" spans="12:22"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</row>
    <row r="525" spans="12:22"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</row>
    <row r="526" spans="12:22"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</row>
    <row r="527" spans="12:22"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</row>
    <row r="528" spans="12:22"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</row>
    <row r="529" spans="12:22"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</row>
    <row r="530" spans="12:22"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</row>
    <row r="531" spans="12:22"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</row>
    <row r="532" spans="12:22"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</row>
    <row r="533" spans="12:22"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</row>
    <row r="534" spans="12:22"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</row>
    <row r="535" spans="12:22"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</row>
    <row r="536" spans="12:22"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</row>
    <row r="537" spans="12:22"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</row>
    <row r="538" spans="12:22"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</row>
    <row r="539" spans="12:22"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</row>
    <row r="540" spans="12:22"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</row>
    <row r="541" spans="12:22"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</row>
    <row r="542" spans="12:22"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</row>
    <row r="543" spans="12:22"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</row>
    <row r="544" spans="12:22"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</row>
    <row r="545" spans="12:22"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</row>
    <row r="546" spans="12:22"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</row>
    <row r="547" spans="12:22"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</row>
    <row r="548" spans="12:22"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</row>
    <row r="549" spans="12:22"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</row>
    <row r="550" spans="12:22"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</row>
    <row r="551" spans="12:22"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</row>
    <row r="552" spans="12:22"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</row>
    <row r="553" spans="12:22"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</row>
    <row r="554" spans="12:22"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</row>
    <row r="555" spans="12:22"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</row>
    <row r="556" spans="12:22"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</row>
    <row r="557" spans="12:22"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</row>
    <row r="558" spans="12:22"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</row>
    <row r="559" spans="12:22"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</row>
    <row r="560" spans="12:22"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</row>
    <row r="561" spans="12:22"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</row>
    <row r="562" spans="12:22"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</row>
    <row r="563" spans="12:22"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</row>
    <row r="564" spans="12:22"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</row>
    <row r="565" spans="12:22"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</row>
    <row r="566" spans="12:22"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</row>
    <row r="567" spans="12:22"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</row>
    <row r="568" spans="12:22"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</row>
    <row r="569" spans="12:22"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</row>
    <row r="570" spans="12:22"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</row>
    <row r="571" spans="12:22"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</row>
    <row r="572" spans="12:22"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</row>
    <row r="573" spans="12:22"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</row>
    <row r="574" spans="12:22"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</row>
    <row r="575" spans="12:22"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</row>
    <row r="576" spans="12:22"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</row>
    <row r="577" spans="12:22"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</row>
    <row r="578" spans="12:22"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</row>
    <row r="579" spans="12:22"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</row>
    <row r="580" spans="12:22"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</row>
    <row r="581" spans="12:22"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</row>
    <row r="582" spans="12:22"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</row>
    <row r="583" spans="12:22"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</row>
    <row r="584" spans="12:22"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</row>
    <row r="585" spans="12:22"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</row>
    <row r="586" spans="12:22"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</row>
    <row r="587" spans="12:22"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</row>
    <row r="588" spans="12:22"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</row>
    <row r="589" spans="12:22"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</row>
    <row r="590" spans="12:22"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</row>
    <row r="591" spans="12:22"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</row>
    <row r="592" spans="12:22"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</row>
    <row r="593" spans="12:22"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</row>
    <row r="594" spans="12:22"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</row>
    <row r="595" spans="12:22"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</row>
    <row r="596" spans="12:22"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</row>
    <row r="597" spans="12:22"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</row>
    <row r="598" spans="12:22"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</row>
    <row r="599" spans="12:22"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</row>
    <row r="600" spans="12:22"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</row>
    <row r="601" spans="12:22"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</row>
    <row r="602" spans="12:22"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</row>
    <row r="603" spans="12:22"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</row>
    <row r="604" spans="12:22"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</row>
    <row r="605" spans="12:22"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</row>
    <row r="606" spans="12:22"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</row>
    <row r="607" spans="12:22"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</row>
    <row r="608" spans="12:22"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</row>
    <row r="609" spans="12:22"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</row>
    <row r="610" spans="12:22"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</row>
    <row r="611" spans="12:22"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</row>
    <row r="612" spans="12:22"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</row>
    <row r="613" spans="12:22"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</row>
    <row r="614" spans="12:22"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</row>
    <row r="615" spans="12:22"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</row>
    <row r="616" spans="12:22"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</row>
    <row r="617" spans="12:22"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</row>
    <row r="618" spans="12:22"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</row>
    <row r="619" spans="12:22"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</row>
    <row r="620" spans="12:22"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</row>
    <row r="621" spans="12:22"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</row>
    <row r="622" spans="12:22"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</row>
    <row r="623" spans="12:22"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</row>
    <row r="624" spans="12:22"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</row>
    <row r="625" spans="12:22"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</row>
    <row r="626" spans="12:22"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</row>
    <row r="627" spans="12:22"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</row>
    <row r="628" spans="12:22"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</row>
    <row r="629" spans="12:22"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</row>
    <row r="630" spans="12:22"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</row>
    <row r="631" spans="12:22"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</row>
    <row r="632" spans="12:22"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</row>
    <row r="633" spans="12:22"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</row>
    <row r="634" spans="12:22"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</row>
    <row r="635" spans="12:22"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</row>
    <row r="636" spans="12:22"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</row>
    <row r="637" spans="12:22"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</row>
    <row r="638" spans="12:22"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</row>
    <row r="639" spans="12:22"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</row>
    <row r="640" spans="12:22"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</row>
    <row r="641" spans="12:22"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</row>
    <row r="642" spans="12:22"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</row>
    <row r="643" spans="12:22"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</row>
    <row r="644" spans="12:22"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</row>
    <row r="645" spans="12:22"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</row>
    <row r="646" spans="12:22"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</row>
    <row r="647" spans="12:22"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</row>
    <row r="648" spans="12:22"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</row>
    <row r="649" spans="12:22"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</row>
    <row r="650" spans="12:22"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</row>
    <row r="651" spans="12:22"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</row>
    <row r="652" spans="12:22"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</row>
    <row r="653" spans="12:22"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</row>
    <row r="654" spans="12:22"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</row>
    <row r="655" spans="12:22"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</row>
    <row r="656" spans="12:22"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</row>
    <row r="657" spans="12:22"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</row>
    <row r="658" spans="12:22"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</row>
    <row r="659" spans="12:22"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</row>
    <row r="660" spans="12:22"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</row>
    <row r="661" spans="12:22"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</row>
    <row r="662" spans="12:22"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</row>
    <row r="663" spans="12:22"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</row>
    <row r="664" spans="12:22"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</row>
    <row r="665" spans="12:22"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</row>
    <row r="666" spans="12:22"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</row>
    <row r="667" spans="12:22"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</row>
    <row r="668" spans="12:22"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</row>
    <row r="669" spans="12:22"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</row>
    <row r="670" spans="12:22"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</row>
    <row r="671" spans="12:22"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</row>
    <row r="672" spans="12:22"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</row>
    <row r="673" spans="12:22"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</row>
    <row r="674" spans="12:22"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</row>
    <row r="675" spans="12:22"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</row>
    <row r="676" spans="12:22"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</row>
    <row r="677" spans="12:22"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</row>
    <row r="678" spans="12:22"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</row>
    <row r="679" spans="12:22"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</row>
    <row r="680" spans="12:22"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</row>
    <row r="681" spans="12:22"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</row>
    <row r="682" spans="12:22"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</row>
    <row r="683" spans="12:22"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</row>
    <row r="684" spans="12:22"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</row>
    <row r="685" spans="12:22"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</row>
    <row r="686" spans="12:22"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</row>
    <row r="687" spans="12:22"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</row>
    <row r="688" spans="12:22"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</row>
    <row r="689" spans="12:22"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</row>
    <row r="690" spans="12:22"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</row>
    <row r="691" spans="12:22"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</row>
    <row r="692" spans="12:22"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</row>
    <row r="693" spans="12:22"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</row>
    <row r="694" spans="12:22"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</row>
    <row r="695" spans="12:22"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</row>
    <row r="696" spans="12:22"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</row>
    <row r="697" spans="12:22"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</row>
    <row r="698" spans="12:22"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</row>
    <row r="699" spans="12:22"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</row>
    <row r="700" spans="12:22"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</row>
    <row r="701" spans="12:22"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</row>
    <row r="702" spans="12:22"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</row>
    <row r="703" spans="12:22"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</row>
    <row r="704" spans="12:22"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</row>
    <row r="705" spans="12:22"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</row>
    <row r="706" spans="12:22"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</row>
    <row r="707" spans="12:22"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</row>
    <row r="708" spans="12:22"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</row>
    <row r="709" spans="12:22"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</row>
    <row r="710" spans="12:22"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</row>
    <row r="711" spans="12:22"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</row>
    <row r="712" spans="12:22"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</row>
    <row r="713" spans="12:22"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</row>
    <row r="714" spans="12:22"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</row>
    <row r="715" spans="12:22"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</row>
    <row r="716" spans="12:22"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</row>
    <row r="717" spans="12:22"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</row>
    <row r="718" spans="12:22"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</row>
    <row r="719" spans="12:22"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</row>
    <row r="720" spans="12:22"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</row>
    <row r="721" spans="12:22"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</row>
    <row r="722" spans="12:22"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</row>
    <row r="723" spans="12:22"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</row>
    <row r="724" spans="12:22"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</row>
    <row r="725" spans="12:22"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</row>
    <row r="726" spans="12:22"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</row>
    <row r="727" spans="12:22"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</row>
    <row r="728" spans="12:22"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</row>
    <row r="729" spans="12:22"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</row>
    <row r="730" spans="12:22"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</row>
    <row r="731" spans="12:22"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</row>
    <row r="732" spans="12:22"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</row>
    <row r="733" spans="12:22"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</row>
    <row r="734" spans="12:22"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</row>
    <row r="735" spans="12:22"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</row>
    <row r="736" spans="12:22"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</row>
    <row r="737" spans="12:22"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</row>
    <row r="738" spans="12:22"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</row>
    <row r="739" spans="12:22"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</row>
    <row r="740" spans="12:22"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</row>
    <row r="741" spans="12:22"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</row>
    <row r="742" spans="12:22"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</row>
    <row r="743" spans="12:22"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</row>
    <row r="744" spans="12:22"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</row>
    <row r="745" spans="12:22"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</row>
    <row r="746" spans="12:22"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</row>
    <row r="747" spans="12:22"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</row>
    <row r="748" spans="12:22"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</row>
    <row r="749" spans="12:22"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</row>
    <row r="750" spans="12:22"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</row>
    <row r="751" spans="12:22"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</row>
    <row r="752" spans="12:22"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</row>
    <row r="753" spans="12:22"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</row>
    <row r="754" spans="12:22"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</row>
    <row r="755" spans="12:22"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</row>
    <row r="756" spans="12:22"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</row>
    <row r="757" spans="12:22"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</row>
    <row r="758" spans="12:22"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</row>
    <row r="759" spans="12:22"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</row>
    <row r="760" spans="12:22"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</row>
    <row r="761" spans="12:22"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</row>
    <row r="762" spans="12:22"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</row>
    <row r="763" spans="12:22"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</row>
    <row r="764" spans="12:22"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</row>
    <row r="765" spans="12:22"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</row>
    <row r="766" spans="12:22"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</row>
    <row r="767" spans="12:22"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</row>
    <row r="768" spans="12:22"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</row>
    <row r="769" spans="12:22"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</row>
    <row r="770" spans="12:22"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</row>
    <row r="771" spans="12:22"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</row>
    <row r="772" spans="12:22"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</row>
    <row r="773" spans="12:22"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</row>
    <row r="774" spans="12:22"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</row>
    <row r="775" spans="12:22"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</row>
    <row r="776" spans="12:22"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</row>
    <row r="777" spans="12:22"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</row>
    <row r="778" spans="12:22"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</row>
    <row r="779" spans="12:22"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</row>
    <row r="780" spans="12:22"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</row>
    <row r="781" spans="12:22"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</row>
    <row r="782" spans="12:22"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</row>
    <row r="783" spans="12:22"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</row>
    <row r="784" spans="12:22"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</row>
    <row r="785" spans="12:22"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</row>
    <row r="786" spans="12:22"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</row>
    <row r="787" spans="12:22"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</row>
    <row r="788" spans="12:22"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</row>
    <row r="789" spans="12:22"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</row>
    <row r="790" spans="12:22"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</row>
    <row r="791" spans="12:22"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</row>
    <row r="792" spans="12:22"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</row>
    <row r="793" spans="12:22"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</row>
    <row r="794" spans="12:22"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</row>
    <row r="795" spans="12:22"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</row>
    <row r="796" spans="12:22"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</row>
    <row r="797" spans="12:22"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</row>
    <row r="798" spans="12:22"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</row>
    <row r="799" spans="12:22"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</row>
    <row r="800" spans="12:22"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</row>
    <row r="801" spans="12:22"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</row>
    <row r="802" spans="12:22"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</row>
    <row r="803" spans="12:22"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</row>
    <row r="804" spans="12:22"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</row>
    <row r="805" spans="12:22"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</row>
    <row r="806" spans="12:22"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</row>
    <row r="807" spans="12:22"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</row>
    <row r="808" spans="12:22"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</row>
    <row r="809" spans="12:22"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</row>
    <row r="810" spans="12:22"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</row>
    <row r="811" spans="12:22"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</row>
    <row r="812" spans="12:22"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</row>
    <row r="813" spans="12:22"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</row>
    <row r="814" spans="12:22"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</row>
    <row r="815" spans="12:22"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</row>
    <row r="816" spans="12:22"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</row>
    <row r="817" spans="12:22"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</row>
    <row r="818" spans="12:22"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</row>
    <row r="819" spans="12:22"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</row>
    <row r="820" spans="12:22"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</row>
    <row r="821" spans="12:22"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</row>
    <row r="822" spans="12:22"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</row>
    <row r="823" spans="12:22"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</row>
    <row r="824" spans="12:22"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</row>
    <row r="825" spans="12:22"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</row>
    <row r="826" spans="12:22"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</row>
    <row r="827" spans="12:22"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</row>
    <row r="828" spans="12:22"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</row>
    <row r="829" spans="12:22"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</row>
    <row r="830" spans="12:22"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</row>
    <row r="831" spans="12:22"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</row>
    <row r="832" spans="12:22"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</row>
    <row r="833" spans="12:22"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</row>
    <row r="834" spans="12:22"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</row>
    <row r="835" spans="12:22"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</row>
    <row r="836" spans="12:22"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</row>
    <row r="837" spans="12:22"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</row>
    <row r="838" spans="12:22"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</row>
    <row r="839" spans="12:22"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</row>
    <row r="840" spans="12:22"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</row>
    <row r="841" spans="12:22"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</row>
    <row r="842" spans="12:22"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</row>
    <row r="843" spans="12:22"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</row>
    <row r="844" spans="12:22"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</row>
    <row r="845" spans="12:22"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</row>
    <row r="846" spans="12:22"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</row>
    <row r="847" spans="12:22"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</row>
    <row r="848" spans="12:22"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</row>
    <row r="849" spans="12:22"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</row>
    <row r="850" spans="12:22"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</row>
    <row r="851" spans="12:22"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</row>
    <row r="852" spans="12:22"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</row>
    <row r="853" spans="12:22"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</row>
    <row r="854" spans="12:22"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</row>
    <row r="855" spans="12:22"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</row>
    <row r="856" spans="12:22"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</row>
    <row r="857" spans="12:22"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</row>
    <row r="858" spans="12:22"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</row>
    <row r="859" spans="12:22"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</row>
    <row r="860" spans="12:22"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</row>
    <row r="861" spans="12:22"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</row>
    <row r="862" spans="12:22"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</row>
    <row r="863" spans="12:22"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</row>
    <row r="864" spans="12:22"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</row>
    <row r="865" spans="12:22"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</row>
    <row r="866" spans="12:22"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</row>
    <row r="867" spans="12:22"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</row>
    <row r="868" spans="12:22"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</row>
    <row r="869" spans="12:22"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</row>
    <row r="870" spans="12:22"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</row>
    <row r="871" spans="12:22"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</row>
    <row r="872" spans="12:22"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</row>
    <row r="873" spans="12:22"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</row>
    <row r="874" spans="12:22"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</row>
    <row r="875" spans="12:22"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</row>
    <row r="876" spans="12:22"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</row>
    <row r="877" spans="12:22"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</row>
    <row r="878" spans="12:22"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</row>
    <row r="879" spans="12:22"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</row>
    <row r="880" spans="12:22"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</row>
    <row r="881" spans="12:22"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</row>
    <row r="882" spans="12:22"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</row>
    <row r="883" spans="12:22"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</row>
    <row r="884" spans="12:22"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</row>
    <row r="885" spans="12:22"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</row>
    <row r="886" spans="12:22"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</row>
    <row r="887" spans="12:22"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</row>
    <row r="888" spans="12:22"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</row>
    <row r="889" spans="12:22"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</row>
    <row r="890" spans="12:22"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</row>
    <row r="891" spans="12:22"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</row>
    <row r="892" spans="12:22"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</row>
    <row r="893" spans="12:22"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</row>
    <row r="894" spans="12:22"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</row>
    <row r="895" spans="12:22"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</row>
    <row r="896" spans="12:22"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</row>
    <row r="897" spans="12:22"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</row>
    <row r="898" spans="12:22"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</row>
    <row r="899" spans="12:22"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</row>
    <row r="900" spans="12:22"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</row>
    <row r="901" spans="12:22"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</row>
    <row r="902" spans="12:22"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</row>
    <row r="903" spans="12:22"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</row>
    <row r="904" spans="12:22"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</row>
    <row r="905" spans="12:22"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</row>
    <row r="906" spans="12:22"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</row>
    <row r="907" spans="12:22"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</row>
    <row r="908" spans="12:22"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</row>
    <row r="909" spans="12:22"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</row>
    <row r="910" spans="12:22"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</row>
    <row r="911" spans="12:22"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</row>
    <row r="912" spans="12:22"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</row>
    <row r="913" spans="12:22"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</row>
    <row r="914" spans="12:22"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</row>
    <row r="915" spans="12:22"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</row>
    <row r="916" spans="12:22"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</row>
    <row r="917" spans="12:22"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</row>
    <row r="918" spans="12:22"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</row>
    <row r="919" spans="12:22"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</row>
    <row r="920" spans="12:22"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</row>
    <row r="921" spans="12:22"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</row>
    <row r="922" spans="12:22"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</row>
    <row r="923" spans="12:22"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</row>
    <row r="924" spans="12:22"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</row>
    <row r="925" spans="12:22"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</row>
    <row r="926" spans="12:22"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</row>
    <row r="927" spans="12:22"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</row>
    <row r="928" spans="12:22"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</row>
    <row r="929" spans="12:22"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</row>
    <row r="930" spans="12:22"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</row>
    <row r="931" spans="12:22"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</row>
    <row r="932" spans="12:22"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</row>
    <row r="933" spans="12:22"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</row>
    <row r="934" spans="12:22"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</row>
    <row r="935" spans="12:22"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</row>
    <row r="936" spans="12:22"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</row>
    <row r="937" spans="12:22"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</row>
    <row r="938" spans="12:22"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</row>
    <row r="939" spans="12:22"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</row>
    <row r="940" spans="12:22"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</row>
    <row r="941" spans="12:22"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</row>
    <row r="942" spans="12:22"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</row>
    <row r="943" spans="12:22"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</row>
    <row r="944" spans="12:22"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</row>
    <row r="945" spans="12:22"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</row>
    <row r="946" spans="12:22"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</row>
    <row r="947" spans="12:22"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</row>
    <row r="948" spans="12:22"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</row>
    <row r="949" spans="12:22"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</row>
    <row r="950" spans="12:22"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</row>
    <row r="951" spans="12:22"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</row>
    <row r="952" spans="12:22"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</row>
    <row r="953" spans="12:22"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</row>
    <row r="954" spans="12:22"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</row>
    <row r="955" spans="12:22"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</row>
    <row r="956" spans="12:22"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</row>
    <row r="957" spans="12:22"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</row>
    <row r="958" spans="12:22"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</row>
    <row r="959" spans="12:22"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</row>
    <row r="960" spans="12:22"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</row>
    <row r="961" spans="12:22"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</row>
    <row r="962" spans="12:22"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</row>
    <row r="963" spans="12:22"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</row>
    <row r="964" spans="12:22"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</row>
    <row r="965" spans="12:22"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</row>
    <row r="966" spans="12:22"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</row>
    <row r="967" spans="12:22"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</row>
    <row r="968" spans="12:22"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</row>
    <row r="969" spans="12:22"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</row>
    <row r="970" spans="12:22"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</row>
    <row r="971" spans="12:22"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</row>
    <row r="972" spans="12:22"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</row>
    <row r="973" spans="12:22"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</row>
    <row r="974" spans="12:22"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</row>
    <row r="975" spans="12:22"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</row>
    <row r="976" spans="12:22"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</row>
    <row r="977" spans="12:22"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</row>
    <row r="978" spans="12:22"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</row>
    <row r="979" spans="12:22"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</row>
    <row r="980" spans="12:22"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</row>
    <row r="981" spans="12:22"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</row>
    <row r="982" spans="12:22"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</row>
    <row r="983" spans="12:22"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</row>
    <row r="984" spans="12:22"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</row>
    <row r="985" spans="12:22"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</row>
    <row r="986" spans="12:22"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</row>
    <row r="987" spans="12:22"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</row>
    <row r="988" spans="12:22"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</row>
    <row r="989" spans="12:22"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</row>
    <row r="990" spans="12:22"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</row>
    <row r="991" spans="12:22"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</row>
    <row r="992" spans="12:22"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</row>
    <row r="993" spans="12:22"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</row>
    <row r="994" spans="12:22"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</row>
    <row r="995" spans="12:22"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</row>
    <row r="996" spans="12:22"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</row>
    <row r="997" spans="12:22"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</row>
    <row r="998" spans="12:22"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</row>
    <row r="999" spans="12:22"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</row>
    <row r="1000" spans="12:22"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</row>
    <row r="1001" spans="12:22">
      <c r="L1001" s="69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</row>
    <row r="1002" spans="12:22">
      <c r="L1002" s="69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</row>
    <row r="1003" spans="12:22">
      <c r="L1003" s="69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</row>
    <row r="1004" spans="12:22">
      <c r="L1004" s="69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</row>
    <row r="1005" spans="12:22">
      <c r="L1005" s="69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</row>
    <row r="1006" spans="12:22">
      <c r="L1006" s="69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</row>
    <row r="1007" spans="12:22">
      <c r="L1007" s="69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</row>
    <row r="1008" spans="12:22">
      <c r="L1008" s="69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</row>
    <row r="1009" spans="12:22">
      <c r="L1009" s="69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</row>
    <row r="1010" spans="12:22">
      <c r="L1010" s="69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</row>
    <row r="1011" spans="12:22">
      <c r="L1011" s="69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</row>
    <row r="1012" spans="12:22">
      <c r="L1012" s="69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</row>
    <row r="1013" spans="12:22">
      <c r="L1013" s="69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</row>
    <row r="1014" spans="12:22">
      <c r="L1014" s="69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</row>
    <row r="1015" spans="12:22">
      <c r="L1015" s="69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</row>
    <row r="1016" spans="12:22">
      <c r="L1016" s="69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</row>
    <row r="1017" spans="12:22">
      <c r="L1017" s="69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</row>
    <row r="1018" spans="12:22">
      <c r="L1018" s="69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</row>
    <row r="1019" spans="12:22">
      <c r="L1019" s="69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</row>
    <row r="1020" spans="12:22">
      <c r="L1020" s="69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</row>
    <row r="1021" spans="12:22">
      <c r="L1021" s="69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</row>
    <row r="1022" spans="12:22">
      <c r="L1022" s="69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</row>
    <row r="1023" spans="12:22">
      <c r="L1023" s="69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</row>
    <row r="1024" spans="12:22">
      <c r="L1024" s="69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</row>
    <row r="1025" spans="12:22">
      <c r="L1025" s="69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</row>
    <row r="1026" spans="12:22">
      <c r="L1026" s="69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</row>
    <row r="1027" spans="12:22">
      <c r="L1027" s="69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</row>
    <row r="1028" spans="12:22">
      <c r="L1028" s="69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</row>
    <row r="1029" spans="12:22">
      <c r="L1029" s="69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</row>
    <row r="1030" spans="12:22">
      <c r="L1030" s="69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</row>
    <row r="1031" spans="12:22">
      <c r="L1031" s="69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</row>
    <row r="1032" spans="12:22">
      <c r="L1032" s="69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</row>
    <row r="1033" spans="12:22">
      <c r="L1033" s="69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</row>
    <row r="1034" spans="12:22">
      <c r="L1034" s="69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</row>
    <row r="1035" spans="12:22">
      <c r="L1035" s="69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</row>
    <row r="1036" spans="12:22">
      <c r="L1036" s="69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</row>
    <row r="1037" spans="12:22">
      <c r="L1037" s="69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</row>
    <row r="1038" spans="12:22">
      <c r="L1038" s="69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</row>
    <row r="1039" spans="12:22">
      <c r="L1039" s="69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</row>
    <row r="1040" spans="12:22">
      <c r="L1040" s="69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</row>
    <row r="1041" spans="12:22">
      <c r="L1041" s="69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</row>
    <row r="1042" spans="12:22">
      <c r="L1042" s="69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</row>
    <row r="1043" spans="12:22">
      <c r="L1043" s="69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</row>
    <row r="1044" spans="12:22">
      <c r="L1044" s="69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</row>
    <row r="1045" spans="12:22">
      <c r="L1045" s="69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</row>
    <row r="1046" spans="12:22">
      <c r="L1046" s="69"/>
      <c r="M1046" s="69"/>
      <c r="N1046" s="69"/>
      <c r="O1046" s="69"/>
      <c r="P1046" s="69"/>
      <c r="Q1046" s="69"/>
      <c r="R1046" s="69"/>
      <c r="S1046" s="69"/>
      <c r="T1046" s="69"/>
      <c r="U1046" s="69"/>
      <c r="V1046" s="69"/>
    </row>
    <row r="1047" spans="12:22">
      <c r="L1047" s="69"/>
      <c r="M1047" s="69"/>
      <c r="N1047" s="69"/>
      <c r="O1047" s="69"/>
      <c r="P1047" s="69"/>
      <c r="Q1047" s="69"/>
      <c r="R1047" s="69"/>
      <c r="S1047" s="69"/>
      <c r="T1047" s="69"/>
      <c r="U1047" s="69"/>
      <c r="V1047" s="69"/>
    </row>
    <row r="1048" spans="12:22">
      <c r="L1048" s="69"/>
      <c r="M1048" s="69"/>
      <c r="N1048" s="69"/>
      <c r="O1048" s="69"/>
      <c r="P1048" s="69"/>
      <c r="Q1048" s="69"/>
      <c r="R1048" s="69"/>
      <c r="S1048" s="69"/>
      <c r="T1048" s="69"/>
      <c r="U1048" s="69"/>
      <c r="V1048" s="69"/>
    </row>
    <row r="1049" spans="12:22">
      <c r="L1049" s="69"/>
      <c r="M1049" s="69"/>
      <c r="N1049" s="69"/>
      <c r="O1049" s="69"/>
      <c r="P1049" s="69"/>
      <c r="Q1049" s="69"/>
      <c r="R1049" s="69"/>
      <c r="S1049" s="69"/>
      <c r="T1049" s="69"/>
      <c r="U1049" s="69"/>
      <c r="V1049" s="69"/>
    </row>
    <row r="1050" spans="12:22">
      <c r="L1050" s="69"/>
      <c r="M1050" s="69"/>
      <c r="N1050" s="69"/>
      <c r="O1050" s="69"/>
      <c r="P1050" s="69"/>
      <c r="Q1050" s="69"/>
      <c r="R1050" s="69"/>
      <c r="S1050" s="69"/>
      <c r="T1050" s="69"/>
      <c r="U1050" s="69"/>
      <c r="V1050" s="69"/>
    </row>
    <row r="1051" spans="12:22">
      <c r="L1051" s="69"/>
      <c r="M1051" s="69"/>
      <c r="N1051" s="69"/>
      <c r="O1051" s="69"/>
      <c r="P1051" s="69"/>
      <c r="Q1051" s="69"/>
      <c r="R1051" s="69"/>
      <c r="S1051" s="69"/>
      <c r="T1051" s="69"/>
      <c r="U1051" s="69"/>
      <c r="V1051" s="69"/>
    </row>
    <row r="1052" spans="12:22">
      <c r="L1052" s="69"/>
      <c r="M1052" s="69"/>
      <c r="N1052" s="69"/>
      <c r="O1052" s="69"/>
      <c r="P1052" s="69"/>
      <c r="Q1052" s="69"/>
      <c r="R1052" s="69"/>
      <c r="S1052" s="69"/>
      <c r="T1052" s="69"/>
      <c r="U1052" s="69"/>
      <c r="V1052" s="69"/>
    </row>
    <row r="1053" spans="12:22">
      <c r="L1053" s="69"/>
      <c r="M1053" s="69"/>
      <c r="N1053" s="69"/>
      <c r="O1053" s="69"/>
      <c r="P1053" s="69"/>
      <c r="Q1053" s="69"/>
      <c r="R1053" s="69"/>
      <c r="S1053" s="69"/>
      <c r="T1053" s="69"/>
      <c r="U1053" s="69"/>
      <c r="V1053" s="69"/>
    </row>
    <row r="1054" spans="12:22">
      <c r="L1054" s="69"/>
      <c r="M1054" s="69"/>
      <c r="N1054" s="69"/>
      <c r="O1054" s="69"/>
      <c r="P1054" s="69"/>
      <c r="Q1054" s="69"/>
      <c r="R1054" s="69"/>
      <c r="S1054" s="69"/>
      <c r="T1054" s="69"/>
      <c r="U1054" s="69"/>
      <c r="V1054" s="69"/>
    </row>
    <row r="1055" spans="12:22">
      <c r="L1055" s="69"/>
      <c r="M1055" s="69"/>
      <c r="N1055" s="69"/>
      <c r="O1055" s="69"/>
      <c r="P1055" s="69"/>
      <c r="Q1055" s="69"/>
      <c r="R1055" s="69"/>
      <c r="S1055" s="69"/>
      <c r="T1055" s="69"/>
      <c r="U1055" s="69"/>
      <c r="V1055" s="69"/>
    </row>
    <row r="1056" spans="12:22">
      <c r="L1056" s="69"/>
      <c r="M1056" s="69"/>
      <c r="N1056" s="69"/>
      <c r="O1056" s="69"/>
      <c r="P1056" s="69"/>
      <c r="Q1056" s="69"/>
      <c r="R1056" s="69"/>
      <c r="S1056" s="69"/>
      <c r="T1056" s="69"/>
      <c r="U1056" s="69"/>
      <c r="V1056" s="69"/>
    </row>
    <row r="1057" spans="12:22">
      <c r="L1057" s="69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/>
    </row>
    <row r="1058" spans="12:22">
      <c r="L1058" s="69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</row>
    <row r="1059" spans="12:22">
      <c r="L1059" s="69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/>
    </row>
    <row r="1060" spans="12:22">
      <c r="L1060" s="69"/>
      <c r="M1060" s="69"/>
      <c r="N1060" s="69"/>
      <c r="O1060" s="69"/>
      <c r="P1060" s="69"/>
      <c r="Q1060" s="69"/>
      <c r="R1060" s="69"/>
      <c r="S1060" s="69"/>
      <c r="T1060" s="69"/>
      <c r="U1060" s="69"/>
      <c r="V1060" s="69"/>
    </row>
    <row r="1061" spans="12:22">
      <c r="L1061" s="69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/>
    </row>
    <row r="1062" spans="12:22">
      <c r="L1062" s="69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</row>
    <row r="1063" spans="12:22">
      <c r="L1063" s="69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/>
    </row>
    <row r="1064" spans="12:22">
      <c r="L1064" s="69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/>
    </row>
    <row r="1065" spans="12:22">
      <c r="L1065" s="69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/>
    </row>
    <row r="1066" spans="12:22">
      <c r="L1066" s="69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/>
    </row>
    <row r="1067" spans="12:22">
      <c r="L1067" s="69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/>
    </row>
  </sheetData>
  <sheetProtection algorithmName="SHA-512" hashValue="pQkGwPkOqXZaWHgixNMgwhfEWhAxOYeA/Uuq8shCumTyf0XjhM/UEEw31yaML6caN++NKhOgkJIu9YLyPON6wA==" saltValue="0nmP3Y+S2c1Ucr1CbAGfhg==" spinCount="100000" sheet="1" insertRows="0" insertHyperlinks="0"/>
  <mergeCells count="9">
    <mergeCell ref="L8:U8"/>
    <mergeCell ref="B112:V112"/>
    <mergeCell ref="B113:C113"/>
    <mergeCell ref="D3:G3"/>
    <mergeCell ref="D4:G4"/>
    <mergeCell ref="D5:G5"/>
    <mergeCell ref="D6:G6"/>
    <mergeCell ref="A8:D8"/>
    <mergeCell ref="G8:K8"/>
  </mergeCells>
  <dataValidations count="7">
    <dataValidation type="whole" operator="greaterThanOrEqual" allowBlank="1" showInputMessage="1" showErrorMessage="1" sqref="C7 I10:J33 I35:J38 I43:J44 I46:J50 I52:J110" xr:uid="{00000000-0002-0000-0100-000000000000}">
      <formula1>0</formula1>
    </dataValidation>
    <dataValidation type="list" allowBlank="1" showErrorMessage="1" sqref="C110" xr:uid="{00000000-0002-0000-0100-00001F000000}">
      <formula1>"Presencial,Não presencial,Misto"</formula1>
    </dataValidation>
    <dataValidation type="list" allowBlank="1" showErrorMessage="1" sqref="D110" xr:uid="{00000000-0002-0000-0100-000020000000}">
      <formula1>"Anual,Trimestral,Mensal,Quinzenal,Semanal"</formula1>
    </dataValidation>
    <dataValidation type="decimal" operator="greaterThan" allowBlank="1" showErrorMessage="1" sqref="K110" xr:uid="{00000000-0002-0000-0100-000021000000}">
      <formula1>0</formula1>
    </dataValidation>
    <dataValidation type="list" allowBlank="1" showErrorMessage="1" sqref="C10:C38 C43:C44 C46:C50 C52:C109" xr:uid="{00000000-0002-0000-0100-000035000000}">
      <formula1>"Visibilidade da leitura,Leitura recreativa,Leitura orientada,Socialização da leitura,Envolvimento da família"</formula1>
    </dataValidation>
    <dataValidation type="list" allowBlank="1" showErrorMessage="1" sqref="D10:D37 D43:D44 D46:D50 D52:D109" xr:uid="{00000000-0002-0000-0100-000036000000}">
      <formula1>"Anual (1x ano/aluno),Trimestral (3 a 4x ano/aluno),Mensal (8 a 10 x ano/aluno),Quinzenal (15 a 20 x ano/aluno),Semanal (1x semana/aluno)"</formula1>
    </dataValidation>
    <dataValidation type="list" allowBlank="1" showErrorMessage="1" sqref="E10:E38 E43:E44 E46:E50 E52:E110" xr:uid="{00000000-0002-0000-0100-000037000000}">
      <formula1>"Sim,Não"</formula1>
    </dataValidation>
  </dataValidations>
  <pageMargins left="0.46" right="0.15748031496063" top="0.196850393700787" bottom="0.35433070866141703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49">
        <x14:dataValidation type="textLength" operator="lessThanOrEqual" allowBlank="1" showInputMessage="1" prompt="máx. 500 caracteres" xr:uid="{00000000-0002-0000-0100-00001E000000}">
          <x14:formula1>
            <xm:f>'03.estatistica'!A28</xm:f>
          </x14:formula1>
          <xm:sqref>B110</xm:sqref>
        </x14:dataValidation>
        <x14:dataValidation type="textLength" operator="lessThanOrEqual" allowBlank="1" showInputMessage="1" prompt="máx. 500 caracteres" xr:uid="{00000000-0002-0000-0100-000001000000}">
          <x14:formula1>
            <xm:f>'03.estatistica'!A31</xm:f>
          </x14:formula1>
          <xm:sqref>B19</xm:sqref>
        </x14:dataValidation>
        <x14:dataValidation type="textLength" operator="lessThanOrEqual" allowBlank="1" showInputMessage="1" prompt="máx. 500 caracteres" xr:uid="{00000000-0002-0000-0100-000002000000}">
          <x14:formula1>
            <xm:f>'03.estatistica'!A25</xm:f>
          </x14:formula1>
          <xm:sqref>B22</xm:sqref>
        </x14:dataValidation>
        <x14:dataValidation type="textLength" operator="lessThanOrEqual" allowBlank="1" showInputMessage="1" prompt="máx. 500 caracteres" xr:uid="{00000000-0002-0000-0100-000003000000}">
          <x14:formula1>
            <xm:f>'03.estatistica'!A32</xm:f>
          </x14:formula1>
          <xm:sqref>B27</xm:sqref>
        </x14:dataValidation>
        <x14:dataValidation type="textLength" operator="lessThanOrEqual" allowBlank="1" showInputMessage="1" prompt="máx. 500 caracteres" xr:uid="{00000000-0002-0000-0100-000004000000}">
          <x14:formula1>
            <xm:f>'03.estatistica'!A37</xm:f>
          </x14:formula1>
          <xm:sqref>B31</xm:sqref>
        </x14:dataValidation>
        <x14:dataValidation type="textLength" operator="lessThanOrEqual" allowBlank="1" showInputMessage="1" prompt="máx. 500 caracteres" xr:uid="{00000000-0002-0000-0100-000005000000}">
          <x14:formula1>
            <xm:f>'03.estatistica'!A29</xm:f>
          </x14:formula1>
          <xm:sqref>B55</xm:sqref>
        </x14:dataValidation>
        <x14:dataValidation type="textLength" operator="lessThanOrEqual" allowBlank="1" showInputMessage="1" prompt="máx. 500 caracteres" xr:uid="{00000000-0002-0000-0100-000006000000}">
          <x14:formula1>
            <xm:f>'03.estatistica'!A32</xm:f>
          </x14:formula1>
          <xm:sqref>B60</xm:sqref>
        </x14:dataValidation>
        <x14:dataValidation type="textLength" operator="lessThanOrEqual" allowBlank="1" showInputMessage="1" prompt="máx. 500 caracteres" xr:uid="{00000000-0002-0000-0100-000007000000}">
          <x14:formula1>
            <xm:f>'03.estatistica'!A33</xm:f>
          </x14:formula1>
          <xm:sqref>B63</xm:sqref>
        </x14:dataValidation>
        <x14:dataValidation type="textLength" operator="lessThanOrEqual" allowBlank="1" showInputMessage="1" prompt="máx. 500 caracteres" xr:uid="{00000000-0002-0000-0100-000008000000}">
          <x14:formula1>
            <xm:f>'03.estatistica'!A34</xm:f>
          </x14:formula1>
          <xm:sqref>B66</xm:sqref>
        </x14:dataValidation>
        <x14:dataValidation type="textLength" operator="lessThanOrEqual" allowBlank="1" showInputMessage="1" prompt="máx. 500 caracteres" xr:uid="{00000000-0002-0000-0100-000009000000}">
          <x14:formula1>
            <xm:f>'03.estatistica'!A34</xm:f>
          </x14:formula1>
          <xm:sqref>B67</xm:sqref>
        </x14:dataValidation>
        <x14:dataValidation type="textLength" operator="lessThanOrEqual" allowBlank="1" showInputMessage="1" prompt="máx. 500 caracteres" xr:uid="{00000000-0002-0000-0100-00000A000000}">
          <x14:formula1>
            <xm:f>'03.estatistica'!A34</xm:f>
          </x14:formula1>
          <xm:sqref>B68</xm:sqref>
        </x14:dataValidation>
        <x14:dataValidation type="textLength" operator="lessThanOrEqual" allowBlank="1" showInputMessage="1" prompt="máx. 500 caracteres" xr:uid="{00000000-0002-0000-0100-00000B000000}">
          <x14:formula1>
            <xm:f>'03.estatistica'!A34</xm:f>
          </x14:formula1>
          <xm:sqref>B69</xm:sqref>
        </x14:dataValidation>
        <x14:dataValidation type="textLength" operator="lessThanOrEqual" allowBlank="1" showInputMessage="1" prompt="máx. 500 caracteres" xr:uid="{00000000-0002-0000-0100-00000C000000}">
          <x14:formula1>
            <xm:f>'03.estatistica'!A34</xm:f>
          </x14:formula1>
          <xm:sqref>B72</xm:sqref>
        </x14:dataValidation>
        <x14:dataValidation type="textLength" operator="lessThanOrEqual" allowBlank="1" showInputMessage="1" prompt="máx. 500 caracteres" xr:uid="{00000000-0002-0000-0100-00000D000000}">
          <x14:formula1>
            <xm:f>'03.estatistica'!A34</xm:f>
          </x14:formula1>
          <xm:sqref>B73</xm:sqref>
        </x14:dataValidation>
        <x14:dataValidation type="textLength" operator="lessThanOrEqual" allowBlank="1" showInputMessage="1" prompt="máx. 500 caracteres" xr:uid="{00000000-0002-0000-0100-00000E000000}">
          <x14:formula1>
            <xm:f>'03.estatistica'!A34</xm:f>
          </x14:formula1>
          <xm:sqref>B74</xm:sqref>
        </x14:dataValidation>
        <x14:dataValidation type="textLength" operator="lessThanOrEqual" allowBlank="1" showInputMessage="1" prompt="máx. 500 caracteres" xr:uid="{00000000-0002-0000-0100-00000F000000}">
          <x14:formula1>
            <xm:f>'03.estatistica'!A34</xm:f>
          </x14:formula1>
          <xm:sqref>A75</xm:sqref>
        </x14:dataValidation>
        <x14:dataValidation type="textLength" operator="lessThanOrEqual" allowBlank="1" showInputMessage="1" prompt="máx. 500 caracteres" xr:uid="{00000000-0002-0000-0100-000010000000}">
          <x14:formula1>
            <xm:f>'03.estatistica'!A35</xm:f>
          </x14:formula1>
          <xm:sqref>B76</xm:sqref>
        </x14:dataValidation>
        <x14:dataValidation type="textLength" operator="lessThanOrEqual" allowBlank="1" showInputMessage="1" prompt="máx. 500 caracteres" xr:uid="{00000000-0002-0000-0100-000011000000}">
          <x14:formula1>
            <xm:f>'03.estatistica'!A35</xm:f>
          </x14:formula1>
          <xm:sqref>B77</xm:sqref>
        </x14:dataValidation>
        <x14:dataValidation type="textLength" operator="lessThanOrEqual" allowBlank="1" showInputMessage="1" prompt="máx. 500 caracteres" xr:uid="{00000000-0002-0000-0100-000012000000}">
          <x14:formula1>
            <xm:f>'03.estatistica'!A36</xm:f>
          </x14:formula1>
          <xm:sqref>B80</xm:sqref>
        </x14:dataValidation>
        <x14:dataValidation type="textLength" operator="lessThanOrEqual" allowBlank="1" showInputMessage="1" prompt="máx. 500 caracteres" xr:uid="{00000000-0002-0000-0100-000013000000}">
          <x14:formula1>
            <xm:f>'03.estatistica'!A36</xm:f>
          </x14:formula1>
          <xm:sqref>B81</xm:sqref>
        </x14:dataValidation>
        <x14:dataValidation type="textLength" operator="lessThanOrEqual" allowBlank="1" showInputMessage="1" prompt="máx. 500 caracteres" xr:uid="{00000000-0002-0000-0100-000014000000}">
          <x14:formula1>
            <xm:f>'03.estatistica'!A37</xm:f>
          </x14:formula1>
          <xm:sqref>B84</xm:sqref>
        </x14:dataValidation>
        <x14:dataValidation type="textLength" operator="lessThanOrEqual" allowBlank="1" showInputMessage="1" prompt="máx. 500 caracteres" xr:uid="{00000000-0002-0000-0100-000015000000}">
          <x14:formula1>
            <xm:f>'03.estatistica'!A37</xm:f>
          </x14:formula1>
          <xm:sqref>B85</xm:sqref>
        </x14:dataValidation>
        <x14:dataValidation type="textLength" operator="lessThanOrEqual" allowBlank="1" showInputMessage="1" prompt="máx. 500 caracteres" xr:uid="{00000000-0002-0000-0100-000016000000}">
          <x14:formula1>
            <xm:f>'03.estatistica'!A38</xm:f>
          </x14:formula1>
          <xm:sqref>B88</xm:sqref>
        </x14:dataValidation>
        <x14:dataValidation type="textLength" operator="lessThanOrEqual" allowBlank="1" showInputMessage="1" prompt="máx. 500 caracteres" xr:uid="{00000000-0002-0000-0100-000017000000}">
          <x14:formula1>
            <xm:f>'03.estatistica'!A38</xm:f>
          </x14:formula1>
          <xm:sqref>B89</xm:sqref>
        </x14:dataValidation>
        <x14:dataValidation type="textLength" operator="lessThanOrEqual" allowBlank="1" showInputMessage="1" prompt="máx. 500 caracteres" xr:uid="{00000000-0002-0000-0100-000018000000}">
          <x14:formula1>
            <xm:f>'03.estatistica'!A38</xm:f>
          </x14:formula1>
          <xm:sqref>B90</xm:sqref>
        </x14:dataValidation>
        <x14:dataValidation type="textLength" operator="lessThanOrEqual" allowBlank="1" showInputMessage="1" prompt="máx. 500 caracteres" xr:uid="{00000000-0002-0000-0100-000019000000}">
          <x14:formula1>
            <xm:f>'03.estatistica'!A39</xm:f>
          </x14:formula1>
          <xm:sqref>B93</xm:sqref>
        </x14:dataValidation>
        <x14:dataValidation type="textLength" operator="lessThanOrEqual" allowBlank="1" showInputMessage="1" prompt="máx. 500 caracteres" xr:uid="{00000000-0002-0000-0100-00001A000000}">
          <x14:formula1>
            <xm:f>'03.estatistica'!A39</xm:f>
          </x14:formula1>
          <xm:sqref>B94</xm:sqref>
        </x14:dataValidation>
        <x14:dataValidation type="textLength" operator="lessThanOrEqual" allowBlank="1" showInputMessage="1" prompt="máx. 500 caracteres" xr:uid="{00000000-0002-0000-0100-00001B000000}">
          <x14:formula1>
            <xm:f>'03.estatistica'!A39</xm:f>
          </x14:formula1>
          <xm:sqref>B95</xm:sqref>
        </x14:dataValidation>
        <x14:dataValidation type="textLength" operator="lessThanOrEqual" allowBlank="1" showInputMessage="1" prompt="máx. 500 caracteres" xr:uid="{00000000-0002-0000-0100-00001C000000}">
          <x14:formula1>
            <xm:f>'03.estatistica'!A39</xm:f>
          </x14:formula1>
          <xm:sqref>B96</xm:sqref>
        </x14:dataValidation>
        <x14:dataValidation type="textLength" operator="lessThanOrEqual" allowBlank="1" showInputMessage="1" prompt="máx. 500 caracteres" xr:uid="{00000000-0002-0000-0100-00001D000000}">
          <x14:formula1>
            <xm:f>'03.estatistica'!A39</xm:f>
          </x14:formula1>
          <xm:sqref>B97</xm:sqref>
        </x14:dataValidation>
        <x14:dataValidation type="textLength" operator="lessThanOrEqual" allowBlank="1" showInputMessage="1" prompt="máx. 500 caracteres" xr:uid="{00000000-0002-0000-0100-000022000000}">
          <x14:formula1>
            <xm:f>'03.estatistica'!A12</xm:f>
          </x14:formula1>
          <xm:sqref>B10:B18</xm:sqref>
        </x14:dataValidation>
        <x14:dataValidation type="textLength" operator="lessThanOrEqual" allowBlank="1" showInputMessage="1" prompt="máx. 500 caracteres" xr:uid="{00000000-0002-0000-0100-000023000000}">
          <x14:formula1>
            <xm:f>'03.estatistica'!A21</xm:f>
          </x14:formula1>
          <xm:sqref>B20:B21</xm:sqref>
        </x14:dataValidation>
        <x14:dataValidation type="textLength" operator="lessThanOrEqual" allowBlank="1" showInputMessage="1" prompt="máx. 500 caracteres" xr:uid="{00000000-0002-0000-0100-000024000000}">
          <x14:formula1>
            <xm:f>'03.estatistica'!A27</xm:f>
          </x14:formula1>
          <xm:sqref>B23:B24</xm:sqref>
        </x14:dataValidation>
        <x14:dataValidation type="textLength" operator="lessThanOrEqual" allowBlank="1" showInputMessage="1" prompt="máx. 500 caracteres" xr:uid="{00000000-0002-0000-0100-000025000000}">
          <x14:formula1>
            <xm:f>'03.estatistica'!A23</xm:f>
          </x14:formula1>
          <xm:sqref>B25:B26 B28:B30</xm:sqref>
        </x14:dataValidation>
        <x14:dataValidation type="textLength" operator="lessThanOrEqual" allowBlank="1" showInputMessage="1" prompt="máx. 500 caracteres" xr:uid="{00000000-0002-0000-0100-000026000000}">
          <x14:formula1>
            <xm:f>'03.estatistica'!A25</xm:f>
          </x14:formula1>
          <xm:sqref>B32:B33 B36:B38</xm:sqref>
        </x14:dataValidation>
        <x14:dataValidation type="textLength" operator="lessThanOrEqual" allowBlank="1" showInputMessage="1" prompt="máx. 500 caracteres" xr:uid="{00000000-0002-0000-0100-000027000000}">
          <x14:formula1>
            <xm:f>'03.estatistica'!A29</xm:f>
          </x14:formula1>
          <xm:sqref>B43:B44 B46:B49</xm:sqref>
        </x14:dataValidation>
        <x14:dataValidation type="textLength" operator="lessThanOrEqual" allowBlank="1" showInputMessage="1" prompt="máx. 500 caracteres" xr:uid="{00000000-0002-0000-0100-000028000000}">
          <x14:formula1>
            <xm:f>'03.estatistica'!A32</xm:f>
          </x14:formula1>
          <xm:sqref>B52:B54</xm:sqref>
        </x14:dataValidation>
        <x14:dataValidation type="textLength" operator="lessThanOrEqual" allowBlank="1" showInputMessage="1" prompt="máx. 500 caracteres" xr:uid="{00000000-0002-0000-0100-000029000000}">
          <x14:formula1>
            <xm:f>'03.estatistica'!A29</xm:f>
          </x14:formula1>
          <xm:sqref>B56:B59</xm:sqref>
        </x14:dataValidation>
        <x14:dataValidation type="textLength" operator="lessThanOrEqual" allowBlank="1" showInputMessage="1" prompt="máx. 500 caracteres" xr:uid="{00000000-0002-0000-0100-00002A000000}">
          <x14:formula1>
            <xm:f>'03.estatistica'!A32</xm:f>
          </x14:formula1>
          <xm:sqref>B61:B62</xm:sqref>
        </x14:dataValidation>
        <x14:dataValidation type="textLength" operator="lessThanOrEqual" allowBlank="1" showInputMessage="1" prompt="máx. 500 caracteres" xr:uid="{00000000-0002-0000-0100-00002B000000}">
          <x14:formula1>
            <xm:f>'03.estatistica'!A33</xm:f>
          </x14:formula1>
          <xm:sqref>B64:B65</xm:sqref>
        </x14:dataValidation>
        <x14:dataValidation type="textLength" operator="lessThanOrEqual" allowBlank="1" showInputMessage="1" prompt="máx. 500 caracteres" xr:uid="{00000000-0002-0000-0100-00002C000000}">
          <x14:formula1>
            <xm:f>'03.estatistica'!A33</xm:f>
          </x14:formula1>
          <xm:sqref>B70:B71</xm:sqref>
        </x14:dataValidation>
        <x14:dataValidation type="textLength" operator="lessThanOrEqual" allowBlank="1" showInputMessage="1" prompt="máx. 500 caracteres" xr:uid="{00000000-0002-0000-0100-00002D000000}">
          <x14:formula1>
            <xm:f>'03.estatistica'!A35</xm:f>
          </x14:formula1>
          <xm:sqref>B78:B79</xm:sqref>
        </x14:dataValidation>
        <x14:dataValidation type="textLength" operator="lessThanOrEqual" allowBlank="1" showInputMessage="1" prompt="máx. 500 caracteres" xr:uid="{00000000-0002-0000-0100-00002E000000}">
          <x14:formula1>
            <xm:f>'03.estatistica'!A36</xm:f>
          </x14:formula1>
          <xm:sqref>B82:B83</xm:sqref>
        </x14:dataValidation>
        <x14:dataValidation type="textLength" operator="lessThanOrEqual" allowBlank="1" showInputMessage="1" prompt="máx. 500 caracteres" xr:uid="{00000000-0002-0000-0100-00002F000000}">
          <x14:formula1>
            <xm:f>'03.estatistica'!A37</xm:f>
          </x14:formula1>
          <xm:sqref>B86:B87</xm:sqref>
        </x14:dataValidation>
        <x14:dataValidation type="textLength" operator="lessThanOrEqual" allowBlank="1" showInputMessage="1" prompt="máx. 500 caracteres" xr:uid="{00000000-0002-0000-0100-000030000000}">
          <x14:formula1>
            <xm:f>'03.estatistica'!A38</xm:f>
          </x14:formula1>
          <xm:sqref>B91:B92</xm:sqref>
        </x14:dataValidation>
        <x14:dataValidation type="textLength" operator="lessThanOrEqual" allowBlank="1" showInputMessage="1" prompt="máx. 500 caracteres" xr:uid="{00000000-0002-0000-0100-000031000000}">
          <x14:formula1>
            <xm:f>'03.estatistica'!A39</xm:f>
          </x14:formula1>
          <xm:sqref>B98:B99</xm:sqref>
        </x14:dataValidation>
        <x14:dataValidation type="textLength" operator="lessThanOrEqual" allowBlank="1" showInputMessage="1" prompt="máx. 500 caracteres" xr:uid="{00000000-0002-0000-0100-000032000000}">
          <x14:formula1>
            <xm:f>'03.estatistica'!A40</xm:f>
          </x14:formula1>
          <xm:sqref>B100:B101</xm:sqref>
        </x14:dataValidation>
        <x14:dataValidation type="textLength" operator="lessThanOrEqual" allowBlank="1" showInputMessage="1" prompt="máx. 500 caracteres" xr:uid="{00000000-0002-0000-0100-000033000000}">
          <x14:formula1>
            <xm:f>'03.estatistica'!A41</xm:f>
          </x14:formula1>
          <xm:sqref>B102:B105</xm:sqref>
        </x14:dataValidation>
        <x14:dataValidation type="textLength" operator="lessThanOrEqual" allowBlank="1" showInputMessage="1" prompt="máx. 500 caracteres" xr:uid="{00000000-0002-0000-0100-000034000000}">
          <x14:formula1>
            <xm:f>'03.estatistica'!A44</xm:f>
          </x14:formula1>
          <xm:sqref>B106:B108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rgb="FFBF3256"/>
  </sheetPr>
  <dimension ref="B4:J14"/>
  <sheetViews>
    <sheetView showGridLines="0" topLeftCell="A10" workbookViewId="0">
      <selection activeCell="C13" sqref="C13:J13"/>
    </sheetView>
  </sheetViews>
  <sheetFormatPr defaultColWidth="15.7109375" defaultRowHeight="19.899999999999999" customHeight="1"/>
  <cols>
    <col min="1" max="1" width="15.7109375" style="3"/>
    <col min="2" max="2" width="17" style="3" customWidth="1"/>
    <col min="3" max="16384" width="15.7109375" style="3"/>
  </cols>
  <sheetData>
    <row r="4" spans="2:10" ht="19.899999999999999" customHeight="1">
      <c r="B4" s="4"/>
      <c r="C4" s="4"/>
    </row>
    <row r="5" spans="2:10" ht="19.899999999999999" customHeight="1">
      <c r="B5" s="4"/>
      <c r="C5" s="4" t="s">
        <v>347</v>
      </c>
    </row>
    <row r="6" spans="2:10" ht="19.899999999999999" customHeight="1">
      <c r="D6" s="12"/>
      <c r="E6" s="12"/>
      <c r="F6" s="12"/>
      <c r="G6" s="12"/>
      <c r="H6" s="12"/>
      <c r="I6" s="12"/>
      <c r="J6" s="12"/>
    </row>
    <row r="7" spans="2:10" ht="12.75">
      <c r="B7" s="13" t="s">
        <v>6</v>
      </c>
      <c r="C7" s="104" t="s">
        <v>369</v>
      </c>
      <c r="D7" s="104"/>
      <c r="E7" s="104"/>
      <c r="F7" s="104"/>
      <c r="G7" s="104"/>
      <c r="H7" s="104"/>
      <c r="I7" s="104"/>
      <c r="J7" s="105"/>
    </row>
    <row r="8" spans="2:10" ht="12.75">
      <c r="B8" s="14" t="s">
        <v>34</v>
      </c>
      <c r="C8" s="15">
        <v>168</v>
      </c>
      <c r="D8" s="16" t="s">
        <v>359</v>
      </c>
      <c r="E8" s="16">
        <v>8</v>
      </c>
      <c r="F8" s="16">
        <v>150</v>
      </c>
      <c r="G8" s="106"/>
      <c r="H8" s="102"/>
      <c r="I8" s="102"/>
      <c r="J8" s="103"/>
    </row>
    <row r="9" spans="2:10" ht="12.75">
      <c r="B9" s="17" t="s">
        <v>36</v>
      </c>
      <c r="C9" s="102" t="s">
        <v>93</v>
      </c>
      <c r="D9" s="102"/>
      <c r="E9" s="102"/>
      <c r="F9" s="102"/>
      <c r="G9" s="102"/>
      <c r="H9" s="102"/>
      <c r="I9" s="102"/>
      <c r="J9" s="103"/>
    </row>
    <row r="10" spans="2:10" ht="137.44999999999999" customHeight="1">
      <c r="B10" s="17" t="s">
        <v>38</v>
      </c>
      <c r="C10" s="102" t="s">
        <v>370</v>
      </c>
      <c r="D10" s="102"/>
      <c r="E10" s="102"/>
      <c r="F10" s="102"/>
      <c r="G10" s="102"/>
      <c r="H10" s="102"/>
      <c r="I10" s="102"/>
      <c r="J10" s="103"/>
    </row>
    <row r="11" spans="2:10" ht="33.6" customHeight="1">
      <c r="B11" s="17" t="s">
        <v>40</v>
      </c>
      <c r="C11" s="102" t="s">
        <v>377</v>
      </c>
      <c r="D11" s="102"/>
      <c r="E11" s="102"/>
      <c r="F11" s="102"/>
      <c r="G11" s="102"/>
      <c r="H11" s="102"/>
      <c r="I11" s="102"/>
      <c r="J11" s="103"/>
    </row>
    <row r="12" spans="2:10" ht="33.6" customHeight="1">
      <c r="B12" s="17" t="s">
        <v>42</v>
      </c>
      <c r="C12" s="102" t="s">
        <v>371</v>
      </c>
      <c r="D12" s="102"/>
      <c r="E12" s="102"/>
      <c r="F12" s="102"/>
      <c r="G12" s="102"/>
      <c r="H12" s="102"/>
      <c r="I12" s="102"/>
      <c r="J12" s="103"/>
    </row>
    <row r="13" spans="2:10" ht="111.6" customHeight="1">
      <c r="B13" s="18" t="s">
        <v>44</v>
      </c>
      <c r="C13" s="104"/>
      <c r="D13" s="104"/>
      <c r="E13" s="104"/>
      <c r="F13" s="104"/>
      <c r="G13" s="104"/>
      <c r="H13" s="104"/>
      <c r="I13" s="104"/>
      <c r="J13" s="105"/>
    </row>
    <row r="14" spans="2:10" ht="19.899999999999999" customHeight="1">
      <c r="B14" s="19"/>
      <c r="C14" s="19"/>
      <c r="D14" s="19"/>
      <c r="E14" s="19"/>
      <c r="F14" s="19"/>
      <c r="G14" s="19"/>
      <c r="H14" s="19"/>
      <c r="I14" s="19"/>
      <c r="J14" s="19"/>
    </row>
  </sheetData>
  <sheetProtection algorithmName="SHA-512" hashValue="AMcHMoIt6JLuH9SWSPCNPQL0xawQSbf7c5O+3CNwU4cG/wfkmUHmLSrIvIxu3OpZLp97hTAZ3Yqp+KkmQPtQOQ==" saltValue="UI+5QwdTG0/gYtACGduWNg==" spinCount="100000" sheet="1" objects="1" scenarios="1"/>
  <mergeCells count="7">
    <mergeCell ref="C12:J12"/>
    <mergeCell ref="C13:J13"/>
    <mergeCell ref="C7:J7"/>
    <mergeCell ref="G8:J8"/>
    <mergeCell ref="C9:J9"/>
    <mergeCell ref="C10:J10"/>
    <mergeCell ref="C11:J11"/>
  </mergeCells>
  <dataValidations count="2">
    <dataValidation type="whole" operator="greaterThanOrEqual" allowBlank="1" showInputMessage="1" showErrorMessage="1" sqref="C8 E8:F8" xr:uid="{00000000-0002-0000-0200-000000000000}">
      <formula1>0</formula1>
    </dataValidation>
    <dataValidation allowBlank="1" showInputMessage="1" showErrorMessage="1" sqref="D8" xr:uid="{00000000-0002-0000-0200-000001000000}"/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tabColor theme="0" tint="-4.9989318521683403E-2"/>
  </sheetPr>
  <dimension ref="A1:O30"/>
  <sheetViews>
    <sheetView showGridLines="0" workbookViewId="0">
      <selection activeCell="B8" sqref="B8"/>
    </sheetView>
  </sheetViews>
  <sheetFormatPr defaultColWidth="10.7109375" defaultRowHeight="19.899999999999999" customHeight="1"/>
  <cols>
    <col min="1" max="1" width="10.7109375" style="1"/>
  </cols>
  <sheetData>
    <row r="1" spans="1:15" ht="19.899999999999999" customHeight="1">
      <c r="A1" s="2"/>
      <c r="B1" s="3"/>
      <c r="C1" s="3"/>
    </row>
    <row r="2" spans="1:15" ht="19.899999999999999" customHeight="1">
      <c r="A2" s="2"/>
      <c r="B2" s="3"/>
      <c r="C2" s="3"/>
    </row>
    <row r="3" spans="1:15" ht="19.899999999999999" customHeight="1">
      <c r="A3" s="2"/>
      <c r="B3" s="3"/>
      <c r="C3" s="3"/>
    </row>
    <row r="4" spans="1:15" ht="19.899999999999999" customHeight="1">
      <c r="A4" s="2"/>
      <c r="B4" s="4"/>
      <c r="C4" s="4"/>
    </row>
    <row r="5" spans="1:15" ht="19.899999999999999" customHeight="1">
      <c r="A5" s="2"/>
      <c r="B5" s="4"/>
      <c r="C5" s="4" t="s">
        <v>348</v>
      </c>
    </row>
    <row r="7" spans="1:15" ht="27.6" customHeight="1">
      <c r="B7" s="5" t="s">
        <v>349</v>
      </c>
      <c r="C7" s="5" t="s">
        <v>350</v>
      </c>
      <c r="D7" s="5" t="s">
        <v>351</v>
      </c>
      <c r="E7" s="5" t="s">
        <v>352</v>
      </c>
      <c r="F7" s="5" t="s">
        <v>353</v>
      </c>
      <c r="G7" s="5" t="s">
        <v>354</v>
      </c>
      <c r="H7" s="5" t="s">
        <v>355</v>
      </c>
      <c r="I7" s="5" t="s">
        <v>356</v>
      </c>
      <c r="J7" s="9" t="s">
        <v>357</v>
      </c>
      <c r="K7" s="5" t="s">
        <v>358</v>
      </c>
      <c r="L7" s="5" t="s">
        <v>359</v>
      </c>
      <c r="M7" s="5" t="s">
        <v>360</v>
      </c>
      <c r="N7" s="5" t="s">
        <v>361</v>
      </c>
      <c r="O7" s="5" t="s">
        <v>362</v>
      </c>
    </row>
    <row r="8" spans="1:15" ht="19.899999999999999" customHeight="1">
      <c r="B8" s="6">
        <f>COUNTA('01.cronograma'!$A10:$A56)</f>
        <v>39</v>
      </c>
      <c r="C8" s="7">
        <f>COUNTIF('01.cronograma'!$D:$D,"*Anual*")</f>
        <v>81</v>
      </c>
      <c r="D8" s="7">
        <f>COUNTIF('01.cronograma'!$D:D,"*Trimestral*")</f>
        <v>6</v>
      </c>
      <c r="E8" s="7">
        <f>COUNTIF('01.cronograma'!$D:D,"*Mensal*")</f>
        <v>1</v>
      </c>
      <c r="F8" s="7">
        <f>COUNTIF('01.cronograma'!$D:D,"*Quinzenal*")</f>
        <v>1</v>
      </c>
      <c r="G8" s="7">
        <f>COUNTIF('01.cronograma'!$D:D,"*Semanal*")</f>
        <v>0</v>
      </c>
      <c r="H8" s="7">
        <f>SUM('01.cronograma'!$I$10:$I181)</f>
        <v>243</v>
      </c>
      <c r="I8" s="7">
        <f>SUM('01.cronograma'!J10:J287)</f>
        <v>6145</v>
      </c>
      <c r="J8" s="10">
        <f>'03.estatistica'!I8/'01.cronograma'!D5</f>
        <v>3.3108836206896552</v>
      </c>
      <c r="K8" s="7">
        <f>COUNTIF('01.cronograma'!$G:$G,"*pe*")</f>
        <v>0</v>
      </c>
      <c r="L8" s="7">
        <f>COUNTIF('01.cronograma'!$G:$G,"*1*")</f>
        <v>32</v>
      </c>
      <c r="M8" s="7">
        <f>COUNTIF('01.cronograma'!$G:$G,"*2*")</f>
        <v>12</v>
      </c>
      <c r="N8" s="7">
        <f>COUNTIF('01.cronograma'!$G:$G,"*3*")</f>
        <v>21</v>
      </c>
      <c r="O8" s="7">
        <f>COUNTIF('01.cronograma'!$G10:$G2074,"*ES*")</f>
        <v>0</v>
      </c>
    </row>
    <row r="9" spans="1:15" ht="25.9" customHeight="1">
      <c r="B9" s="5" t="s">
        <v>72</v>
      </c>
      <c r="C9" s="5" t="s">
        <v>109</v>
      </c>
      <c r="D9" s="5" t="s">
        <v>92</v>
      </c>
      <c r="E9" s="5" t="s">
        <v>113</v>
      </c>
      <c r="F9" s="5" t="s">
        <v>230</v>
      </c>
      <c r="G9" s="5" t="s">
        <v>114</v>
      </c>
      <c r="H9" s="5" t="s">
        <v>74</v>
      </c>
    </row>
    <row r="10" spans="1:15" ht="19.899999999999999" customHeight="1">
      <c r="A10" s="1" t="s">
        <v>363</v>
      </c>
      <c r="B10" s="7">
        <f>COUNTIF('01.cronograma'!$C:$C,B9)</f>
        <v>42</v>
      </c>
      <c r="C10" s="7">
        <f>COUNTIF('01.cronograma'!$C:$C,C9)</f>
        <v>8</v>
      </c>
      <c r="D10" s="7">
        <f>COUNTIF('01.cronograma'!$C:$C,D9)</f>
        <v>25</v>
      </c>
      <c r="E10" s="7">
        <f>COUNTIF('01.cronograma'!$C:$C,E9)</f>
        <v>13</v>
      </c>
      <c r="F10" s="7">
        <f>COUNTIF('01.cronograma'!$C:$C,F9)</f>
        <v>3</v>
      </c>
      <c r="G10" s="7">
        <f>COUNTIF('01.cronograma'!$E:$E,G9)</f>
        <v>20</v>
      </c>
      <c r="H10" s="7">
        <f>COUNTIF('01.cronograma'!$E:$E,H9)</f>
        <v>66</v>
      </c>
    </row>
    <row r="11" spans="1:15" ht="19.899999999999999" customHeight="1">
      <c r="A11" s="1" t="s">
        <v>350</v>
      </c>
      <c r="L11" s="11"/>
      <c r="M11" s="11"/>
    </row>
    <row r="12" spans="1:15" ht="19.899999999999999" customHeight="1">
      <c r="A12" s="1" t="s">
        <v>351</v>
      </c>
      <c r="B12" s="8" t="s">
        <v>364</v>
      </c>
      <c r="H12" s="8" t="s">
        <v>12</v>
      </c>
    </row>
    <row r="13" spans="1:15" ht="19.899999999999999" customHeight="1">
      <c r="A13" s="1" t="s">
        <v>352</v>
      </c>
    </row>
    <row r="14" spans="1:15" ht="19.899999999999999" customHeight="1">
      <c r="A14" s="1" t="s">
        <v>353</v>
      </c>
    </row>
    <row r="15" spans="1:15" ht="19.899999999999999" customHeight="1">
      <c r="A15" s="1" t="s">
        <v>354</v>
      </c>
    </row>
    <row r="17" spans="1:8" ht="19.899999999999999" customHeight="1">
      <c r="A17" s="1" t="s">
        <v>365</v>
      </c>
    </row>
    <row r="18" spans="1:8" ht="19.899999999999999" customHeight="1">
      <c r="A18" s="1" t="s">
        <v>22</v>
      </c>
    </row>
    <row r="19" spans="1:8" ht="19.899999999999999" customHeight="1">
      <c r="A19" s="1" t="s">
        <v>24</v>
      </c>
    </row>
    <row r="21" spans="1:8" ht="19.899999999999999" customHeight="1">
      <c r="A21" s="1" t="s">
        <v>358</v>
      </c>
    </row>
    <row r="22" spans="1:8" ht="19.899999999999999" customHeight="1">
      <c r="A22" s="1" t="s">
        <v>359</v>
      </c>
    </row>
    <row r="23" spans="1:8" ht="19.899999999999999" customHeight="1">
      <c r="A23" s="1" t="s">
        <v>360</v>
      </c>
    </row>
    <row r="24" spans="1:8" ht="19.899999999999999" customHeight="1">
      <c r="A24" s="1" t="s">
        <v>361</v>
      </c>
    </row>
    <row r="25" spans="1:8" ht="19.899999999999999" customHeight="1">
      <c r="A25" s="1" t="s">
        <v>362</v>
      </c>
    </row>
    <row r="26" spans="1:8" ht="19.899999999999999" customHeight="1">
      <c r="A26" s="1" t="s">
        <v>366</v>
      </c>
    </row>
    <row r="28" spans="1:8" ht="19.899999999999999" customHeight="1">
      <c r="A28" s="1">
        <v>500</v>
      </c>
    </row>
    <row r="30" spans="1:8" ht="19.899999999999999" customHeight="1">
      <c r="B30" s="8" t="s">
        <v>367</v>
      </c>
      <c r="H30" s="8" t="s">
        <v>368</v>
      </c>
    </row>
  </sheetData>
  <sheetProtection algorithmName="SHA-512" hashValue="decKIzvYE/seF57P7RNaKh3t54f9Pw0o63iVuu8qcyPIQaw6V7YiSJKynsMq4Y9hoSsfq2YPd+T89Ecy1W5zUw==" saltValue="4SkL5vm8csSO/gvw+rrdmw==" spinCount="100000" sheet="1" objects="1" scenarios="1"/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4" master="" otherUserPermission="visible"/>
  <rangeList sheetStid="2" master="" otherUserPermission="visible"/>
</allowEditUser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45FAB348F6D04A98BE6ADB0E5C9164" ma:contentTypeVersion="13" ma:contentTypeDescription="Criar um novo documento." ma:contentTypeScope="" ma:versionID="174f267c3b22a49894d2e3f5ca44684b">
  <xsd:schema xmlns:xsd="http://www.w3.org/2001/XMLSchema" xmlns:xs="http://www.w3.org/2001/XMLSchema" xmlns:p="http://schemas.microsoft.com/office/2006/metadata/properties" xmlns:ns2="32417472-c36c-41dc-9341-a4fcd53fefdb" xmlns:ns3="83876845-a1ac-4e63-b9ad-cc4ed6866538" targetNamespace="http://schemas.microsoft.com/office/2006/metadata/properties" ma:root="true" ma:fieldsID="bf8c0f95b291caf225ea4cc10af7be9e" ns2:_="" ns3:_="">
    <xsd:import namespace="32417472-c36c-41dc-9341-a4fcd53fefdb"/>
    <xsd:import namespace="83876845-a1ac-4e63-b9ad-cc4ed6866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17472-c36c-41dc-9341-a4fcd53fe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m" ma:readOnly="false" ma:fieldId="{5cf76f15-5ced-4ddc-b409-7134ff3c332f}" ma:taxonomyMulti="true" ma:sspId="3b4880d6-c743-4c22-8487-ce87ce1aa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76845-a1ac-4e63-b9ad-cc4ed68665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b83cadf-01ca-491f-9ba3-3c8653ac89f8}" ma:internalName="TaxCatchAll" ma:showField="CatchAllData" ma:web="83876845-a1ac-4e63-b9ad-cc4ed6866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17472-c36c-41dc-9341-a4fcd53fefdb">
      <Terms xmlns="http://schemas.microsoft.com/office/infopath/2007/PartnerControls"/>
    </lcf76f155ced4ddcb4097134ff3c332f>
    <TaxCatchAll xmlns="83876845-a1ac-4e63-b9ad-cc4ed6866538" xsi:nil="true"/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CAEEB318-9431-49C3-8FA1-1FD34A3FC400}">
  <ds:schemaRefs/>
</ds:datastoreItem>
</file>

<file path=customXml/itemProps3.xml><?xml version="1.0" encoding="utf-8"?>
<ds:datastoreItem xmlns:ds="http://schemas.openxmlformats.org/officeDocument/2006/customXml" ds:itemID="{82A8609B-8887-4AA0-A957-29AC967DB2A2}">
  <ds:schemaRefs/>
</ds:datastoreItem>
</file>

<file path=customXml/itemProps4.xml><?xml version="1.0" encoding="utf-8"?>
<ds:datastoreItem xmlns:ds="http://schemas.openxmlformats.org/officeDocument/2006/customXml" ds:itemID="{9E011C5E-5FB8-4692-9E92-9C833E326D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00.sumario</vt:lpstr>
      <vt:lpstr>01.cronograma</vt:lpstr>
      <vt:lpstr>02.acaoDestaque</vt:lpstr>
      <vt:lpstr>03.estatistica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aLer+</dc:title>
  <dc:creator>ME | Rede de Bibliotecas Escolares</dc:creator>
  <cp:lastModifiedBy>Maria Alexandra Marques Martins Vieira Cura</cp:lastModifiedBy>
  <cp:lastPrinted>2026-04-14T16:55:00Z</cp:lastPrinted>
  <dcterms:created xsi:type="dcterms:W3CDTF">2022-06-01T08:55:00Z</dcterms:created>
  <dcterms:modified xsi:type="dcterms:W3CDTF">2026-07-15T11:35:32Z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0x0101008145FAB348F6D04A98BE6ADB0E5C9164</vt:lpwstr>
  </property>
  <property fmtid="{D5CDD505-2E9C-101B-9397-08002B2CF9AE}" pid="3" name="MediaServiceImageTags">
    <vt:lpwstr/>
  </property>
  <property fmtid="{D5CDD505-2E9C-101B-9397-08002B2CF9AE}" pid="4" name="KTEDDL1">
    <vt:lpwstr>'Dados'!$A$15:$A$20-T, TLS</vt:lpwstr>
  </property>
  <property fmtid="{D5CDD505-2E9C-101B-9397-08002B2CF9AE}" pid="5" name="ICV">
    <vt:lpwstr>26738DC7733D4D408BFC57FDF3B83DEA_13</vt:lpwstr>
  </property>
  <property fmtid="{D5CDD505-2E9C-101B-9397-08002B2CF9AE}" pid="6" name="KSOProductBuildVer">
    <vt:lpwstr>2070-12.9.0.21549</vt:lpwstr>
  </property>
</Properties>
</file>